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onsr\Dropbox\GUESSS\GUESSS 2018 KSA\"/>
    </mc:Choice>
  </mc:AlternateContent>
  <bookViews>
    <workbookView xWindow="0" yWindow="0" windowWidth="20490" windowHeight="7020" activeTab="7"/>
  </bookViews>
  <sheets>
    <sheet name="Q1" sheetId="1" r:id="rId1"/>
    <sheet name="Q2" sheetId="2" r:id="rId2"/>
    <sheet name="Q3" sheetId="3" r:id="rId3"/>
    <sheet name="Q4" sheetId="4" r:id="rId4"/>
    <sheet name="Sheet1" sheetId="15" r:id="rId5"/>
    <sheet name="Q5" sheetId="5" r:id="rId6"/>
    <sheet name="Q6" sheetId="6" r:id="rId7"/>
    <sheet name="Q7" sheetId="7" r:id="rId8"/>
    <sheet name="Q8a" sheetId="8" r:id="rId9"/>
    <sheet name="Q8b" sheetId="9" r:id="rId10"/>
    <sheet name="Q9.1" sheetId="10" r:id="rId11"/>
    <sheet name="Q9.2" sheetId="11" r:id="rId12"/>
    <sheet name="Q9.3" sheetId="12" r:id="rId13"/>
    <sheet name="Q9.5" sheetId="13" r:id="rId14"/>
    <sheet name="Q9.6" sheetId="14" r:id="rId15"/>
  </sheets>
  <calcPr calcId="162913"/>
</workbook>
</file>

<file path=xl/calcChain.xml><?xml version="1.0" encoding="utf-8"?>
<calcChain xmlns="http://schemas.openxmlformats.org/spreadsheetml/2006/main">
  <c r="C52" i="2" l="1"/>
  <c r="D52" i="2"/>
  <c r="E52" i="2"/>
  <c r="B52" i="2"/>
  <c r="C51" i="2"/>
  <c r="D51" i="2"/>
  <c r="E51" i="2"/>
  <c r="B51" i="2"/>
  <c r="C50" i="2"/>
  <c r="D50" i="2"/>
  <c r="E50" i="2"/>
  <c r="B50" i="2"/>
  <c r="C49" i="2"/>
  <c r="D49" i="2"/>
  <c r="E49" i="2"/>
  <c r="B49" i="2"/>
  <c r="C16" i="4"/>
  <c r="C17" i="4" s="1"/>
  <c r="D16" i="4"/>
  <c r="D17" i="4" s="1"/>
  <c r="E16" i="4"/>
  <c r="E17" i="4" s="1"/>
  <c r="F16" i="4"/>
  <c r="F17" i="4" s="1"/>
  <c r="G16" i="4"/>
  <c r="G17" i="4" s="1"/>
  <c r="H16" i="4"/>
  <c r="H17" i="4" s="1"/>
  <c r="I16" i="4"/>
  <c r="I17" i="4" s="1"/>
  <c r="J16" i="4"/>
  <c r="J17" i="4" s="1"/>
  <c r="K16" i="4"/>
  <c r="K17" i="4" s="1"/>
  <c r="L16" i="4"/>
  <c r="L17" i="4" s="1"/>
  <c r="M16" i="4"/>
  <c r="M17" i="4" s="1"/>
  <c r="B16" i="4"/>
  <c r="B17" i="4" s="1"/>
  <c r="K114" i="4"/>
  <c r="Y6" i="3"/>
  <c r="Y7" i="3"/>
  <c r="Y8" i="3"/>
  <c r="Y9" i="3"/>
  <c r="Y5" i="3"/>
  <c r="X10" i="3"/>
  <c r="Y10" i="3" s="1"/>
  <c r="H12" i="13"/>
  <c r="U10" i="9"/>
  <c r="B18" i="4" l="1"/>
</calcChain>
</file>

<file path=xl/sharedStrings.xml><?xml version="1.0" encoding="utf-8"?>
<sst xmlns="http://schemas.openxmlformats.org/spreadsheetml/2006/main" count="1174" uniqueCount="439">
  <si>
    <t>Right after studies</t>
  </si>
  <si>
    <t>Indicate to what extent you agree or disagree with the following statements about your university environment. (1=not at all, 7=very much)</t>
  </si>
  <si>
    <t>Main Field of Study</t>
  </si>
  <si>
    <t>Frequency</t>
  </si>
  <si>
    <t>5 years later</t>
  </si>
  <si>
    <t>%</t>
  </si>
  <si>
    <t>Arts / Humanities (e.g., cultural studies, history, linguistics, philosophy, religion)</t>
  </si>
  <si>
    <t>I want to be….</t>
  </si>
  <si>
    <t>Freq</t>
  </si>
  <si>
    <t>Please indicate the extent to which you agree with the following statements about your studies
(1=not at all, 7=very much).       The courses and offerings I attended…</t>
  </si>
  <si>
    <t>Percent</t>
  </si>
  <si>
    <t>1. an employee in a small business (1-49 employees)</t>
  </si>
  <si>
    <t>Business / Management</t>
  </si>
  <si>
    <t>2. an employee in a medium-sized business (50-249 employees)</t>
  </si>
  <si>
    <t>Computer sciences / IT</t>
  </si>
  <si>
    <t>Economics</t>
  </si>
  <si>
    <t>3. an employee in a large business (250 or more employees)</t>
  </si>
  <si>
    <t>Engineering (incl. architecture)</t>
  </si>
  <si>
    <t>Human medicine / health sciences</t>
  </si>
  <si>
    <t>4. an employee in a non-profit organization</t>
  </si>
  <si>
    <t>Law</t>
  </si>
  <si>
    <t>5. an employee in academia (academic career path)</t>
  </si>
  <si>
    <t>Degree of Agreement</t>
  </si>
  <si>
    <t>Mathematics</t>
  </si>
  <si>
    <t>6. an employee in public service</t>
  </si>
  <si>
    <t>Natural sciences</t>
  </si>
  <si>
    <t>Science of art (e.g., art, design, dramatics, music)</t>
  </si>
  <si>
    <t>The atmosphere at my university inspires me to develop ideas for new businesses.</t>
  </si>
  <si>
    <t>7. a founder (entrepreneur) working in my own business</t>
  </si>
  <si>
    <t>8. a successor in my parents’/family’s business</t>
  </si>
  <si>
    <t>9. a successor in another business</t>
  </si>
  <si>
    <t>Social sciences (e.g., psychology, politics, education)</t>
  </si>
  <si>
    <t>10. Other / do not know yet</t>
  </si>
  <si>
    <t>Other</t>
  </si>
  <si>
    <t>There is a favorable climate for becoming an entrepreneur at my university.</t>
  </si>
  <si>
    <t>Total</t>
  </si>
  <si>
    <t>At my university, students are encouraged to engage in entrepreneurial activities.</t>
  </si>
  <si>
    <t>1 …increased my understanding of the attitudes, values and motivations of entrepreneurs.</t>
  </si>
  <si>
    <t>2 …increased my understanding of the actions someone has to take to start a business.</t>
  </si>
  <si>
    <t>3 …enhanced my practical management skills to start a business.</t>
  </si>
  <si>
    <t>4 …enhanced my ability to develop networks.</t>
  </si>
  <si>
    <t>5 …enhanced my ability to identify an opportunity.</t>
  </si>
  <si>
    <t>Freq.</t>
  </si>
  <si>
    <t>Agree</t>
  </si>
  <si>
    <t>Please indicate which of the following applies to you (multiple answers possible).</t>
  </si>
  <si>
    <t>Not at all = 1</t>
  </si>
  <si>
    <t>Are you currently trying to start your own business / to become selfemployed?</t>
  </si>
  <si>
    <t>1 have not attended a course on entrepreneurship so far.</t>
  </si>
  <si>
    <t>Q1.2  In what level are you studying?</t>
  </si>
  <si>
    <t>2 I have attended at least one entrepreneurship course as elective.</t>
  </si>
  <si>
    <t>No</t>
  </si>
  <si>
    <t>Yes</t>
  </si>
  <si>
    <t>Q1.4   In what year did you start your studies?</t>
  </si>
  <si>
    <t>Are you already running your own business / are you already self-employed?</t>
  </si>
  <si>
    <t>3 I have attended at least one entrepreneurship course as compulsory part of my studies.</t>
  </si>
  <si>
    <t>4 I am studying in a specific program on entrepreneurship.</t>
  </si>
  <si>
    <t>5 I chose to study at this university mainly because of its strong entrepreneurial reputation.</t>
  </si>
  <si>
    <t>Undergraduate (Bachelor)</t>
  </si>
  <si>
    <t>Very much = 7</t>
  </si>
  <si>
    <t>Year</t>
  </si>
  <si>
    <t>Graduate (Master)</t>
  </si>
  <si>
    <t>Earlier</t>
  </si>
  <si>
    <t>PhD</t>
  </si>
  <si>
    <t>Are you a full-time student?</t>
  </si>
  <si>
    <t>No, I have a regular job next to my studies</t>
  </si>
  <si>
    <t>Are you an international exchange student?</t>
  </si>
  <si>
    <t>Q5_1</t>
  </si>
  <si>
    <t>Please indicate your level of agreement with the following statements (1=strongly disagree,
7=strongly agree). Entrepreneur refers to someone who creates a new business.</t>
  </si>
  <si>
    <t>Q5_2</t>
  </si>
  <si>
    <t>Intention</t>
  </si>
  <si>
    <t xml:space="preserve">Are your parents self employed? </t>
  </si>
  <si>
    <t>I am ready to do anything to be an entrepreneur.</t>
  </si>
  <si>
    <t>My professional goal is to become an entrepreneur.</t>
  </si>
  <si>
    <t>I will make every effort to start and run my own business.</t>
  </si>
  <si>
    <t>Are your parents Majority Owners of A business</t>
  </si>
  <si>
    <t>I am determined to create a business in the future.</t>
  </si>
  <si>
    <t>I have very seriously thought of starting a business.</t>
  </si>
  <si>
    <t>Yes, father</t>
  </si>
  <si>
    <t>I have the strong intention to start a business someday.</t>
  </si>
  <si>
    <t>Yes, mother</t>
  </si>
  <si>
    <t>Yes, both</t>
  </si>
  <si>
    <t>Variable</t>
  </si>
  <si>
    <t>Obs</t>
  </si>
  <si>
    <t>Mean</t>
  </si>
  <si>
    <t>Std. Dev.</t>
  </si>
  <si>
    <t>Min</t>
  </si>
  <si>
    <t>Max</t>
  </si>
  <si>
    <t>Q4_1_1_1</t>
  </si>
  <si>
    <t>Q4_1_1_2</t>
  </si>
  <si>
    <t>Q4_1_1_3</t>
  </si>
  <si>
    <t>Q4_1_1_4</t>
  </si>
  <si>
    <t>Q4_1_1_5</t>
  </si>
  <si>
    <t>Q4_1_1_6</t>
  </si>
  <si>
    <t>Attitude</t>
  </si>
  <si>
    <t>Being an entrepreneur implies more advantages than disadvantages to me.</t>
  </si>
  <si>
    <t>A career as entrepreneur is attractive for me.</t>
  </si>
  <si>
    <t>If I had the opportunity and resources, I would become an entrepreneur.</t>
  </si>
  <si>
    <t>Being an entrepreneur would entail great satisfactions for me.</t>
  </si>
  <si>
    <t>Among various options, I would rather become an entrepreneur.</t>
  </si>
  <si>
    <t>Q4_1_2_1</t>
  </si>
  <si>
    <t>Q4_1_2_2</t>
  </si>
  <si>
    <t>Q4_1_2_3</t>
  </si>
  <si>
    <t>Q4_1_2_4</t>
  </si>
  <si>
    <t>Q4_1_2_5</t>
  </si>
  <si>
    <t>Please indicate your level of competence in performing the following tasks (1=very low
competence, 7=very high competence).</t>
  </si>
  <si>
    <t>Self-efficacy</t>
  </si>
  <si>
    <t>Identifying new business opportunities</t>
  </si>
  <si>
    <t>Creating new products and services</t>
  </si>
  <si>
    <t>Managing innovation within a business</t>
  </si>
  <si>
    <t>Being a leader and communicator</t>
  </si>
  <si>
    <t>For the following questions, two opposing answers are given. None is more correct than the</t>
  </si>
  <si>
    <t>other. Please indicate with which answer you agree more.</t>
  </si>
  <si>
    <t>Power Distance</t>
  </si>
  <si>
    <t>In my society, a person’s influence is based primarily on: Ability and contribution to society - Authority of one’s position</t>
  </si>
  <si>
    <t>Building up a professional network</t>
  </si>
  <si>
    <t>In my society, followers are expected to: Question leaders when in disagreement - Obey leaders without question</t>
  </si>
  <si>
    <t>Commercializing a new idea or development</t>
  </si>
  <si>
    <t>In my society, power is: Shared throughout society - Concentrated at the top</t>
  </si>
  <si>
    <t>Successfully managing a business</t>
  </si>
  <si>
    <t>Q4_2_1_1</t>
  </si>
  <si>
    <t>Q4_2_1_2</t>
  </si>
  <si>
    <t>Q4_2_1_3</t>
  </si>
  <si>
    <t>Q4_2_1_4</t>
  </si>
  <si>
    <t>Q6_1_1_1</t>
  </si>
  <si>
    <t>Q4_2_1_5</t>
  </si>
  <si>
    <t>Q4_2_1_6</t>
  </si>
  <si>
    <t>Q4_2_1_7</t>
  </si>
  <si>
    <t>Q6_1_2_1</t>
  </si>
  <si>
    <t>Locus of control</t>
  </si>
  <si>
    <t>Q6_1_3_1</t>
  </si>
  <si>
    <t>I am usually able to protect my personal interests.</t>
  </si>
  <si>
    <t>When I make plans, I am almost certain to make them work.</t>
  </si>
  <si>
    <t>I can pretty much determine what will happen in my life.</t>
  </si>
  <si>
    <t xml:space="preserve">Total </t>
  </si>
  <si>
    <t>Subjective Norms</t>
  </si>
  <si>
    <t>If you would pursue a career as an entrepreneur, how would people in your environment</t>
  </si>
  <si>
    <t>react (1=very negatively, 7=very positively)?</t>
  </si>
  <si>
    <t>Q4_2_3_1</t>
  </si>
  <si>
    <t>Your close family</t>
  </si>
  <si>
    <t>Q4_2_3_2</t>
  </si>
  <si>
    <t>Your friends</t>
  </si>
  <si>
    <t>Q4_2_3_3</t>
  </si>
  <si>
    <t>Your fellow students</t>
  </si>
  <si>
    <t>Implementation intentions</t>
  </si>
  <si>
    <t>Please indicate your level of agreement with the following statements (1=strongly disagree,. .. 7 = Strongly agree) I have already planned precisely…</t>
  </si>
  <si>
    <t>… what I will do as my first step to starting a business.</t>
  </si>
  <si>
    <t>… when to engage in my first step to starting a business.</t>
  </si>
  <si>
    <t>… where to engage in my first step to starting a business.</t>
  </si>
  <si>
    <t>Q6_2_1</t>
  </si>
  <si>
    <t>Q6_2_2</t>
  </si>
  <si>
    <t>Q_4_X_1</t>
  </si>
  <si>
    <t>Q_4_X_2</t>
  </si>
  <si>
    <t>Q6_2_3</t>
  </si>
  <si>
    <t>Q_4_X_3</t>
  </si>
  <si>
    <t>Personal Information</t>
  </si>
  <si>
    <t>You previously said that you are currently trying to start a new business.</t>
  </si>
  <si>
    <t>Age</t>
  </si>
  <si>
    <t>(Excluding "earlier")</t>
  </si>
  <si>
    <t xml:space="preserve">Gender </t>
  </si>
  <si>
    <t>Marital Status</t>
  </si>
  <si>
    <t>Q8_1_4</t>
  </si>
  <si>
    <t>Q8_2_1   -  Q8_2_11</t>
  </si>
  <si>
    <t>Q8_1_1</t>
  </si>
  <si>
    <t>Q8_1_2</t>
  </si>
  <si>
    <t>Q8_1_3</t>
  </si>
  <si>
    <t>In how many months do you plan to found your own business?</t>
  </si>
  <si>
    <t>Male</t>
  </si>
  <si>
    <t>Single</t>
  </si>
  <si>
    <t>Do you want this business to become your main occupation after graduation?</t>
  </si>
  <si>
    <t>Have you created another business before?</t>
  </si>
  <si>
    <t>In which economic sector will your  business be mainly active?</t>
  </si>
  <si>
    <t>Which of the following activities have you (or somebody else from the founding team) already carried out in order to start your own business (multiple answers possible)?</t>
  </si>
  <si>
    <t>Female</t>
  </si>
  <si>
    <t>Married</t>
  </si>
  <si>
    <t>Divorced</t>
  </si>
  <si>
    <t>Nationality</t>
  </si>
  <si>
    <t>Religion</t>
  </si>
  <si>
    <t>Saudi</t>
  </si>
  <si>
    <t>Prefer not to answer</t>
  </si>
  <si>
    <t>Yemeni</t>
  </si>
  <si>
    <t>Christianity</t>
  </si>
  <si>
    <t>Syrian</t>
  </si>
  <si>
    <t>Islam</t>
  </si>
  <si>
    <t>Palestinian</t>
  </si>
  <si>
    <t>Judaism</t>
  </si>
  <si>
    <t>Egyptian</t>
  </si>
  <si>
    <t>None</t>
  </si>
  <si>
    <t>Jordanian</t>
  </si>
  <si>
    <t>1. Discussed product or business idea with potential customers</t>
  </si>
  <si>
    <t>1 to 6</t>
  </si>
  <si>
    <t>Advertising / Design / Marketing</t>
  </si>
  <si>
    <t>2. Collected information about markets or competitors</t>
  </si>
  <si>
    <t>7 to 12</t>
  </si>
  <si>
    <t>Architecture and Engineering</t>
  </si>
  <si>
    <t>3. Written a business plan</t>
  </si>
  <si>
    <t>12 to 18</t>
  </si>
  <si>
    <t>Do not know yet</t>
  </si>
  <si>
    <t>Construction</t>
  </si>
  <si>
    <t>4. Started product/service development</t>
  </si>
  <si>
    <t>19-24 or more</t>
  </si>
  <si>
    <t>Consulting (HR, law, management, tax)</t>
  </si>
  <si>
    <t>5. Started marketing or promotion efforts</t>
  </si>
  <si>
    <t>Education and training</t>
  </si>
  <si>
    <t>6. Purchased material, equipment or machinery for the business</t>
  </si>
  <si>
    <t>Financial services (incl. banking, insurance, investment, real estate)</t>
  </si>
  <si>
    <t>7. Attempted to obtain external funding</t>
  </si>
  <si>
    <t>Human health and social work activities</t>
  </si>
  <si>
    <t>8. Applied for a patent, copyright, or trademark</t>
  </si>
  <si>
    <t>Information technology (IT) and communication (incl. software &amp; IT services)</t>
  </si>
  <si>
    <t>9. Registered the business</t>
  </si>
  <si>
    <t>Manufacturing</t>
  </si>
  <si>
    <t>10. Sold product or service</t>
  </si>
  <si>
    <t>Tourism and leisure</t>
  </si>
  <si>
    <t>11. Nothing of the above done so far</t>
  </si>
  <si>
    <t>Trade (wholesale/retail)</t>
  </si>
  <si>
    <t>Other services (e.g., transportation)</t>
  </si>
  <si>
    <t>Q8_3_2</t>
  </si>
  <si>
    <t>With one or more co-founders</t>
  </si>
  <si>
    <t>8.X1 How many co-founders are female? 0 1 2 3 &gt;3</t>
  </si>
  <si>
    <t>8.X2 How many co-founders are relatives of you? 0 1 2 3 &gt;3</t>
  </si>
  <si>
    <t>8.X3 How many co-founders are fellow students of you? 0 1 2 3 &gt;3</t>
  </si>
  <si>
    <t>Cum.</t>
  </si>
  <si>
    <t>Freq.     Percent</t>
  </si>
  <si>
    <t>&gt;3</t>
  </si>
  <si>
    <t>8X4 - 8X9</t>
  </si>
  <si>
    <t>8X10 - 8X12</t>
  </si>
  <si>
    <t>8X13-8X17</t>
  </si>
  <si>
    <t>How did this founding team originate?</t>
  </si>
  <si>
    <t>Who originally had the business idea for your new business?</t>
  </si>
  <si>
    <t>Which of the following describes best why you are trying to start your business on your own?</t>
  </si>
  <si>
    <t>Cum</t>
  </si>
  <si>
    <t>I intentionally searched for co-founder</t>
  </si>
  <si>
    <t>Me</t>
  </si>
  <si>
    <t>This is a type of self-employment; a co</t>
  </si>
  <si>
    <t>A fellow student approached me and put</t>
  </si>
  <si>
    <t>My co-founder(s)</t>
  </si>
  <si>
    <t>I do not want a co-founder; I want to s</t>
  </si>
  <si>
    <t>A co-founder from outside the universit</t>
  </si>
  <si>
    <t>My co-founder(s) and</t>
  </si>
  <si>
    <t>me developed the i</t>
  </si>
  <si>
    <t>I have looked for a co-founder but have</t>
  </si>
  <si>
    <t>Nobody took the clear lead. The foundin</t>
  </si>
  <si>
    <t>So far, I have not looked for a co-foun</t>
  </si>
  <si>
    <t>Q8_3_1</t>
  </si>
  <si>
    <t>8.X1</t>
  </si>
  <si>
    <t>8.X2</t>
  </si>
  <si>
    <t>8.X3</t>
  </si>
  <si>
    <t>None of the above.</t>
  </si>
  <si>
    <t>What will be your approx ownership share in the new business?</t>
  </si>
  <si>
    <t xml:space="preserve"> How many co-founders are female? </t>
  </si>
  <si>
    <t xml:space="preserve"> How many co-founders are relatives of you?</t>
  </si>
  <si>
    <t xml:space="preserve"> How many co-founders are fellow students of you?</t>
  </si>
  <si>
    <t>1-49%</t>
  </si>
  <si>
    <t>51-99%</t>
  </si>
  <si>
    <t xml:space="preserve">Q8_3_2     </t>
  </si>
  <si>
    <t>Are you trying to start this business on your own or with co-founders?</t>
  </si>
  <si>
    <t>You previously said that you are already running your own business.</t>
  </si>
  <si>
    <t>Q9_1_1</t>
  </si>
  <si>
    <t>Q9_1_2</t>
  </si>
  <si>
    <t>Q9_1_3</t>
  </si>
  <si>
    <t>Q9_1_6</t>
  </si>
  <si>
    <t>In what year did you found your business?</t>
  </si>
  <si>
    <t xml:space="preserve">Percent   </t>
  </si>
  <si>
    <t>How many employees do you have today?</t>
  </si>
  <si>
    <t>On my own</t>
  </si>
  <si>
    <t xml:space="preserve">What is the share of females among all the persons working for your business, including yourself? </t>
  </si>
  <si>
    <t>With 1 co-founder</t>
  </si>
  <si>
    <t>With 2 co-founders</t>
  </si>
  <si>
    <t>With 3 co-founders</t>
  </si>
  <si>
    <t>With 4 or more co-founders</t>
  </si>
  <si>
    <t>In which economic sector is your business mainly active?</t>
  </si>
  <si>
    <t>I want to start this business with a co-founder but have not found one yet</t>
  </si>
  <si>
    <t xml:space="preserve">Percent </t>
  </si>
  <si>
    <t>A fellow student approached me and put the team together</t>
  </si>
  <si>
    <t>A co-founder from outside the university approached me and put the team together</t>
  </si>
  <si>
    <t>Nobody took the clear lead. The founding team emerged from a course, project, or activity related to the university.</t>
  </si>
  <si>
    <t>Nobody took the clear lead. The founding team emerged from a course, project, or activity unrelated to the university.</t>
  </si>
  <si>
    <t xml:space="preserve">My co-founder(s) and me developed the idea together. </t>
  </si>
  <si>
    <t>In case Q8.3.2 is answered with 0 co-founders</t>
  </si>
  <si>
    <t xml:space="preserve">Q9_2 </t>
  </si>
  <si>
    <t>This is a type of self-employment; a cofounder is not necessary</t>
  </si>
  <si>
    <t>How many co-owners do you currently have in your business?</t>
  </si>
  <si>
    <t>I do not want a co-founder; I want to start this business on my own</t>
  </si>
  <si>
    <t xml:space="preserve">Q9_1_4 </t>
  </si>
  <si>
    <t xml:space="preserve">Q9_1_5 </t>
  </si>
  <si>
    <t>I have looked for a co-founder but have not found someone suitable</t>
  </si>
  <si>
    <t>So far, I have not looked for a co-founder. I will do so in the future.</t>
  </si>
  <si>
    <t>What is your ownership share in your business?</t>
  </si>
  <si>
    <t>9.X1 -9X3</t>
  </si>
  <si>
    <t>How many co-owners are female?</t>
  </si>
  <si>
    <t xml:space="preserve">How many co-owners are relatives of you? </t>
  </si>
  <si>
    <t>How many co-owners are fellow students of you?</t>
  </si>
  <si>
    <t>9.3 Being an Entrepreneur</t>
  </si>
  <si>
    <t>Subjective Vitality</t>
  </si>
  <si>
    <t>Please indicate your level of agreement with the following statements (1=strongly disagree,7=strongly agree).</t>
  </si>
  <si>
    <t xml:space="preserve"> I feel alive and Vital</t>
  </si>
  <si>
    <t>Sometimes I am so alive I just want to burst.</t>
  </si>
  <si>
    <t>I have energy and spirit.</t>
  </si>
  <si>
    <t xml:space="preserve"> I look forward to each new day.</t>
  </si>
  <si>
    <t xml:space="preserve"> I nearly always feel awake and alert.</t>
  </si>
  <si>
    <t>I feel energized.</t>
  </si>
  <si>
    <t>Q9_5  Self Esteem</t>
  </si>
  <si>
    <t>I feel that I am a person of worth at least on an equal basis with others.</t>
  </si>
  <si>
    <t>I feel that I have a number of good qualities.</t>
  </si>
  <si>
    <t>All in all, I am inclined to feel that I am a failure.</t>
  </si>
  <si>
    <t>I am able to do things as well as most other people.</t>
  </si>
  <si>
    <t>I feel I do not have much to be proud of.</t>
  </si>
  <si>
    <t>I take a positive attitude toward myself.</t>
  </si>
  <si>
    <t>On the whole, I am satisfied with myself.</t>
  </si>
  <si>
    <t>I wish I could have more respect for myself.</t>
  </si>
  <si>
    <t>Business Environment, Behaviour and Performance</t>
  </si>
  <si>
    <t>Q9.6.1</t>
  </si>
  <si>
    <t>I certainly feel useless at times.</t>
  </si>
  <si>
    <t>Customer preferences are continually evolving in our industry.</t>
  </si>
  <si>
    <t>Q9_3_1_1</t>
  </si>
  <si>
    <t>At times I think I am no good at all.</t>
  </si>
  <si>
    <t>Customer demand for our products/ services varies continuously.</t>
  </si>
  <si>
    <t>Q9_3_1_2</t>
  </si>
  <si>
    <t>Other businesses are continually introducing new products to our market.</t>
  </si>
  <si>
    <t>Q9_3_1_3</t>
  </si>
  <si>
    <t>Other businesses are continually devising new selling strategies in our market.</t>
  </si>
  <si>
    <t>Q9_3_1_4</t>
  </si>
  <si>
    <t>Q9_3_1_5</t>
  </si>
  <si>
    <t>Q9_3_1_6</t>
  </si>
  <si>
    <t>Affective Commitment</t>
  </si>
  <si>
    <t>I feel as if my business’s problems are my own.</t>
  </si>
  <si>
    <t>I do not feel a sense of belonging to my business.</t>
  </si>
  <si>
    <t>I would be very happy to spend the rest of my career with my business.</t>
  </si>
  <si>
    <t>I do not feel emotionally attached to my business.</t>
  </si>
  <si>
    <t>Q9_6_1_1</t>
  </si>
  <si>
    <t>My business has great personal meaning for me.</t>
  </si>
  <si>
    <t>Q9_6_1_2</t>
  </si>
  <si>
    <t>Q9_6_1_3</t>
  </si>
  <si>
    <t>Q9_6_1_4</t>
  </si>
  <si>
    <t xml:space="preserve">Mean   </t>
  </si>
  <si>
    <t xml:space="preserve"> Std. Dev.</t>
  </si>
  <si>
    <t>Q9.6.2</t>
  </si>
  <si>
    <t>Q9_3_2_1</t>
  </si>
  <si>
    <t>Q9_3_2_2</t>
  </si>
  <si>
    <t>Q9_3_2_3</t>
  </si>
  <si>
    <t>Introduce new generation of products/services</t>
  </si>
  <si>
    <t>Q9_3_2_4</t>
  </si>
  <si>
    <t>Extend product/service range</t>
  </si>
  <si>
    <t>Q9_5_1_1</t>
  </si>
  <si>
    <t>Q9_3_2_5</t>
  </si>
  <si>
    <t>Open up new markets</t>
  </si>
  <si>
    <t>Q9_5_1_2</t>
  </si>
  <si>
    <t>Q9_5_1_3</t>
  </si>
  <si>
    <t>Q9_3_3_1_1</t>
  </si>
  <si>
    <t>Q9_3_3_2_1</t>
  </si>
  <si>
    <t>Q9_3_3_3_3</t>
  </si>
  <si>
    <t>Enter new technology fields</t>
  </si>
  <si>
    <t>Q9_5_1_4</t>
  </si>
  <si>
    <t>In my business, a person’s influence is based primarily on:   Ability and contribution to the business  - Authority of one’s position</t>
  </si>
  <si>
    <t>Q9_5_1_5</t>
  </si>
  <si>
    <t>Improve existing product/service quality</t>
  </si>
  <si>
    <t>Q9_5_2_1</t>
  </si>
  <si>
    <t>In my business, employees are expected to: Question leaders when in disagreement - Obey leaders without question</t>
  </si>
  <si>
    <t>Q9_5_2_2</t>
  </si>
  <si>
    <t>In my business, power is: Shared throughout the business - Concentrated at the top</t>
  </si>
  <si>
    <t>Q9_5_2_3</t>
  </si>
  <si>
    <t>Q9_5_2_4</t>
  </si>
  <si>
    <t>Improve flexibility in producing goods/services</t>
  </si>
  <si>
    <t>Q9_5_2_5</t>
  </si>
  <si>
    <t>Reduce cost of producing goods/services</t>
  </si>
  <si>
    <t>Improve yield or reduce material consumption</t>
  </si>
  <si>
    <t>obs</t>
  </si>
  <si>
    <t>Std.Dev</t>
  </si>
  <si>
    <t>Q9_3_3_3_1</t>
  </si>
  <si>
    <t>Q9_6_2_1_1</t>
  </si>
  <si>
    <t>Q9_6_2_1_2</t>
  </si>
  <si>
    <t>Q9_6_2_1_3</t>
  </si>
  <si>
    <t>Q9_6_2_1_4</t>
  </si>
  <si>
    <t>Q9_6_2_2_1</t>
  </si>
  <si>
    <t>Q9_6_2_2_2</t>
  </si>
  <si>
    <t>Q9_6_2_2_3</t>
  </si>
  <si>
    <t>Q9_6_2_2_4</t>
  </si>
  <si>
    <t>Q 9.6.3</t>
  </si>
  <si>
    <t>How would you rate the performance of your company compared to your competitors since its establishment in the following dimensions (1=much worse, 7=much better)?</t>
  </si>
  <si>
    <t>Sales growth</t>
  </si>
  <si>
    <t>2 Market share growth</t>
  </si>
  <si>
    <t>Profit growth</t>
  </si>
  <si>
    <t>Job creation</t>
  </si>
  <si>
    <t>5 Innovativeness</t>
  </si>
  <si>
    <t>Q9_6_3_1</t>
  </si>
  <si>
    <t>Q9_6_3_2</t>
  </si>
  <si>
    <t>Q9_6_3_3</t>
  </si>
  <si>
    <t>Q9_6_3_4</t>
  </si>
  <si>
    <t>Q9_6_3_5</t>
  </si>
  <si>
    <t>Employee in a small business (1-49 employees)</t>
  </si>
  <si>
    <t>Employee in a medium-sized business (50-249 employees)</t>
  </si>
  <si>
    <t>Employee in a large business (250 or more employees)</t>
  </si>
  <si>
    <t>Employee in a non-profit organization</t>
  </si>
  <si>
    <t>Employee in academia (academic career path)</t>
  </si>
  <si>
    <t>Employee in public service</t>
  </si>
  <si>
    <t>Founder (entrepreneur) working in my own business</t>
  </si>
  <si>
    <t>Successor in my parents’/family’s business</t>
  </si>
  <si>
    <t>Successor in another business</t>
  </si>
  <si>
    <t>Other / do not know yet</t>
  </si>
  <si>
    <t>After graduation</t>
  </si>
  <si>
    <t>5 years post-graduation</t>
  </si>
  <si>
    <t>Strongly Disagree</t>
  </si>
  <si>
    <t>Strongly Agree</t>
  </si>
  <si>
    <t>Disagree</t>
  </si>
  <si>
    <t>Somewhat disagree</t>
  </si>
  <si>
    <t>Uncertain</t>
  </si>
  <si>
    <t>Somewhat agree</t>
  </si>
  <si>
    <t>I have not attended a course on entrepreneurship so far.</t>
  </si>
  <si>
    <t>I have attended at least one entrepreneurship course as elective.</t>
  </si>
  <si>
    <t>I have attended at least one entrepreneurship course as compulsory part of my studies.</t>
  </si>
  <si>
    <t>I am studying in a specific program on entrepreneurship.</t>
  </si>
  <si>
    <t>…increased my understanding of the attitudes, values and motivations of entrepreneurs.</t>
  </si>
  <si>
    <t>…increased my understanding of the actions someone has to take to start a business.</t>
  </si>
  <si>
    <t>…enhanced my practical management skills to start a business.</t>
  </si>
  <si>
    <t>…enhanced my ability to develop networks.</t>
  </si>
  <si>
    <t>…enhanced my ability to identify an opportunity.</t>
  </si>
  <si>
    <t>ROISIN</t>
  </si>
  <si>
    <t>Intentions</t>
  </si>
  <si>
    <t>% EI</t>
  </si>
  <si>
    <t>MEAN % EI</t>
  </si>
  <si>
    <t>Employee</t>
  </si>
  <si>
    <t>After studies</t>
  </si>
  <si>
    <t>5 years after studies</t>
  </si>
  <si>
    <t>Founder</t>
  </si>
  <si>
    <t>Successor</t>
  </si>
  <si>
    <t>Managing innovation within a firm</t>
  </si>
  <si>
    <t>very low competence</t>
  </si>
  <si>
    <t>pretty low competence</t>
  </si>
  <si>
    <t>rather low competence</t>
  </si>
  <si>
    <t>equal</t>
  </si>
  <si>
    <t>rather high competence</t>
  </si>
  <si>
    <t>pretty high competence</t>
  </si>
  <si>
    <t>very high competence</t>
  </si>
  <si>
    <t xml:space="preserve"> I have already planned precisely what I will do as my first step to starting a business.</t>
  </si>
  <si>
    <t xml:space="preserve"> I have already planned precisely when to engage in my first step to starting a business.</t>
  </si>
  <si>
    <t xml:space="preserve"> I have already planned precisely where to engage in my first step to starting a business.</t>
  </si>
  <si>
    <t>Are your parents the majority owners of a business?</t>
  </si>
  <si>
    <t xml:space="preserve">1 Very Negatively </t>
  </si>
  <si>
    <t xml:space="preserve">7 Very Positively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</si>
</sst>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3" xfId="0" applyFont="1" applyBorder="1"/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/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13" xfId="0" applyFont="1" applyBorder="1"/>
    <xf numFmtId="3" fontId="0" fillId="0" borderId="5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0" borderId="11" xfId="0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2" xfId="0" applyFont="1" applyBorder="1" applyAlignment="1">
      <alignment horizontal="center" wrapText="1"/>
    </xf>
    <xf numFmtId="0" fontId="0" fillId="0" borderId="7" xfId="0" applyFont="1" applyBorder="1"/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/>
    <xf numFmtId="0" fontId="0" fillId="0" borderId="10" xfId="0" applyFont="1" applyBorder="1"/>
    <xf numFmtId="0" fontId="0" fillId="0" borderId="8" xfId="0" applyFont="1" applyBorder="1" applyAlignment="1">
      <alignment horizontal="left"/>
    </xf>
    <xf numFmtId="3" fontId="0" fillId="0" borderId="4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11" xfId="0" applyFont="1" applyBorder="1" applyAlignment="1">
      <alignment horizontal="left"/>
    </xf>
    <xf numFmtId="0" fontId="0" fillId="0" borderId="14" xfId="0" applyFont="1" applyBorder="1"/>
    <xf numFmtId="0" fontId="0" fillId="0" borderId="13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3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3" fontId="0" fillId="0" borderId="5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3" fontId="0" fillId="0" borderId="6" xfId="0" applyNumberFormat="1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wrapText="1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0" fillId="0" borderId="13" xfId="0" applyFont="1" applyBorder="1" applyAlignment="1">
      <alignment horizontal="right"/>
    </xf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2" xfId="0" applyFont="1" applyBorder="1"/>
    <xf numFmtId="3" fontId="0" fillId="0" borderId="2" xfId="0" applyNumberFormat="1" applyFont="1" applyBorder="1"/>
    <xf numFmtId="3" fontId="0" fillId="0" borderId="0" xfId="0" applyNumberFormat="1" applyFont="1"/>
    <xf numFmtId="0" fontId="2" fillId="0" borderId="0" xfId="0" applyFont="1" applyAlignment="1"/>
    <xf numFmtId="3" fontId="0" fillId="0" borderId="9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16" fontId="0" fillId="0" borderId="8" xfId="0" applyNumberFormat="1" applyFont="1" applyBorder="1"/>
    <xf numFmtId="9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5" fillId="0" borderId="0" xfId="0" applyFont="1"/>
    <xf numFmtId="0" fontId="0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9" fontId="0" fillId="0" borderId="22" xfId="0" applyNumberFormat="1" applyFont="1" applyBorder="1" applyAlignment="1">
      <alignment horizontal="right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2" xfId="0" applyFont="1" applyBorder="1" applyAlignment="1">
      <alignment horizontal="left"/>
    </xf>
    <xf numFmtId="0" fontId="0" fillId="0" borderId="25" xfId="0" applyFont="1" applyBorder="1" applyAlignment="1">
      <alignment horizontal="right"/>
    </xf>
    <xf numFmtId="0" fontId="0" fillId="0" borderId="26" xfId="0" applyFont="1" applyBorder="1" applyAlignment="1">
      <alignment horizontal="center"/>
    </xf>
    <xf numFmtId="0" fontId="0" fillId="0" borderId="25" xfId="0" applyFont="1" applyBorder="1" applyAlignment="1">
      <alignment horizontal="left"/>
    </xf>
    <xf numFmtId="9" fontId="0" fillId="0" borderId="25" xfId="0" applyNumberFormat="1" applyFont="1" applyBorder="1" applyAlignment="1">
      <alignment horizontal="right"/>
    </xf>
    <xf numFmtId="9" fontId="0" fillId="0" borderId="27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7" xfId="0" applyFont="1" applyBorder="1"/>
    <xf numFmtId="0" fontId="0" fillId="0" borderId="27" xfId="0" applyFont="1" applyBorder="1" applyAlignment="1">
      <alignment horizontal="left"/>
    </xf>
    <xf numFmtId="0" fontId="0" fillId="0" borderId="25" xfId="0" applyFont="1" applyBorder="1"/>
    <xf numFmtId="0" fontId="0" fillId="0" borderId="19" xfId="0" applyFont="1" applyBorder="1" applyAlignment="1">
      <alignment horizontal="right"/>
    </xf>
    <xf numFmtId="0" fontId="0" fillId="0" borderId="3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/>
    <xf numFmtId="0" fontId="0" fillId="0" borderId="27" xfId="0" applyFont="1" applyBorder="1" applyAlignment="1">
      <alignment wrapText="1"/>
    </xf>
    <xf numFmtId="0" fontId="0" fillId="0" borderId="28" xfId="0" applyFont="1" applyBorder="1" applyAlignment="1">
      <alignment horizontal="center" vertical="center"/>
    </xf>
    <xf numFmtId="0" fontId="1" fillId="0" borderId="20" xfId="0" applyFont="1" applyBorder="1"/>
    <xf numFmtId="0" fontId="0" fillId="0" borderId="29" xfId="0" applyFont="1" applyBorder="1" applyAlignment="1">
      <alignment horizontal="center" vertical="center"/>
    </xf>
    <xf numFmtId="0" fontId="1" fillId="0" borderId="21" xfId="0" applyFont="1" applyBorder="1"/>
    <xf numFmtId="0" fontId="1" fillId="0" borderId="19" xfId="0" applyFont="1" applyBorder="1"/>
    <xf numFmtId="0" fontId="1" fillId="0" borderId="3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31" xfId="0" applyFont="1" applyBorder="1" applyAlignment="1">
      <alignment wrapText="1"/>
    </xf>
    <xf numFmtId="0" fontId="0" fillId="0" borderId="22" xfId="0" applyFont="1" applyBorder="1" applyAlignment="1">
      <alignment horizontal="right"/>
    </xf>
    <xf numFmtId="0" fontId="0" fillId="0" borderId="32" xfId="0" applyFont="1" applyBorder="1" applyAlignment="1">
      <alignment horizontal="center" vertical="center"/>
    </xf>
    <xf numFmtId="0" fontId="0" fillId="0" borderId="23" xfId="0" applyFont="1" applyBorder="1"/>
    <xf numFmtId="0" fontId="0" fillId="0" borderId="33" xfId="0" applyFont="1" applyBorder="1" applyAlignment="1">
      <alignment horizontal="center" vertical="center"/>
    </xf>
    <xf numFmtId="0" fontId="0" fillId="0" borderId="24" xfId="0" applyFont="1" applyBorder="1"/>
    <xf numFmtId="0" fontId="0" fillId="0" borderId="34" xfId="0" applyFont="1" applyBorder="1" applyAlignment="1">
      <alignment wrapText="1"/>
    </xf>
    <xf numFmtId="0" fontId="0" fillId="0" borderId="26" xfId="0" applyFont="1" applyBorder="1"/>
    <xf numFmtId="0" fontId="0" fillId="0" borderId="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wrapText="1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6" fillId="0" borderId="0" xfId="0" applyFont="1" applyAlignment="1"/>
    <xf numFmtId="0" fontId="0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 applyAlignment="1">
      <alignment vertical="center" wrapText="1"/>
    </xf>
    <xf numFmtId="0" fontId="0" fillId="0" borderId="18" xfId="0" applyFont="1" applyBorder="1"/>
    <xf numFmtId="0" fontId="0" fillId="0" borderId="40" xfId="0" applyFont="1" applyBorder="1"/>
    <xf numFmtId="0" fontId="0" fillId="0" borderId="17" xfId="0" applyFont="1" applyBorder="1"/>
    <xf numFmtId="0" fontId="0" fillId="0" borderId="34" xfId="0" applyFont="1" applyBorder="1" applyAlignment="1">
      <alignment vertical="center" wrapText="1"/>
    </xf>
    <xf numFmtId="0" fontId="0" fillId="0" borderId="41" xfId="0" applyFont="1" applyBorder="1"/>
    <xf numFmtId="0" fontId="0" fillId="0" borderId="37" xfId="0" applyFont="1" applyBorder="1" applyAlignment="1">
      <alignment vertical="center" wrapText="1"/>
    </xf>
    <xf numFmtId="0" fontId="0" fillId="0" borderId="41" xfId="0" applyFont="1" applyBorder="1" applyAlignment="1">
      <alignment horizontal="right"/>
    </xf>
    <xf numFmtId="0" fontId="0" fillId="0" borderId="42" xfId="0" applyFont="1" applyBorder="1"/>
    <xf numFmtId="0" fontId="0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right"/>
    </xf>
    <xf numFmtId="0" fontId="0" fillId="0" borderId="16" xfId="0" applyFont="1" applyBorder="1"/>
    <xf numFmtId="0" fontId="0" fillId="0" borderId="16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4" xfId="0" applyFont="1" applyBorder="1"/>
    <xf numFmtId="0" fontId="0" fillId="0" borderId="48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3" fillId="0" borderId="40" xfId="0" applyFont="1" applyBorder="1"/>
    <xf numFmtId="0" fontId="0" fillId="0" borderId="42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7" fillId="0" borderId="2" xfId="0" applyFont="1" applyBorder="1"/>
    <xf numFmtId="0" fontId="0" fillId="0" borderId="43" xfId="0" applyFont="1" applyBorder="1"/>
    <xf numFmtId="0" fontId="4" fillId="0" borderId="2" xfId="0" applyFont="1" applyBorder="1"/>
    <xf numFmtId="0" fontId="1" fillId="0" borderId="1" xfId="0" applyFont="1" applyBorder="1" applyAlignment="1">
      <alignment horizontal="center" wrapText="1"/>
    </xf>
    <xf numFmtId="0" fontId="2" fillId="0" borderId="15" xfId="0" applyFont="1" applyBorder="1"/>
    <xf numFmtId="0" fontId="2" fillId="0" borderId="3" xfId="0" applyFont="1" applyBorder="1"/>
    <xf numFmtId="0" fontId="0" fillId="0" borderId="5" xfId="0" applyFont="1" applyBorder="1" applyAlignment="1">
      <alignment horizontal="center"/>
    </xf>
    <xf numFmtId="0" fontId="2" fillId="0" borderId="5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4" fillId="0" borderId="4" xfId="0" applyFont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/>
    <xf numFmtId="0" fontId="4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0" borderId="26" xfId="0" applyFont="1" applyBorder="1"/>
    <xf numFmtId="0" fontId="0" fillId="0" borderId="43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2" fillId="0" borderId="35" xfId="0" applyFont="1" applyBorder="1"/>
    <xf numFmtId="0" fontId="0" fillId="0" borderId="1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2" fillId="0" borderId="24" xfId="0" applyFont="1" applyBorder="1"/>
    <xf numFmtId="0" fontId="7" fillId="0" borderId="16" xfId="0" applyFont="1" applyBorder="1" applyAlignment="1">
      <alignment horizontal="center" wrapText="1"/>
    </xf>
    <xf numFmtId="0" fontId="8" fillId="0" borderId="11" xfId="0" applyFont="1" applyBorder="1"/>
    <xf numFmtId="0" fontId="8" fillId="0" borderId="8" xfId="0" applyFont="1" applyBorder="1"/>
    <xf numFmtId="0" fontId="8" fillId="0" borderId="7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2" fillId="0" borderId="3" xfId="0" applyFont="1" applyBorder="1" applyAlignment="1"/>
    <xf numFmtId="164" fontId="0" fillId="0" borderId="10" xfId="0" applyNumberFormat="1" applyFont="1" applyBorder="1" applyAlignment="1">
      <alignment horizontal="center"/>
    </xf>
    <xf numFmtId="164" fontId="0" fillId="0" borderId="0" xfId="0" applyNumberFormat="1" applyFont="1" applyAlignment="1"/>
    <xf numFmtId="0" fontId="8" fillId="0" borderId="4" xfId="0" applyFont="1" applyBorder="1"/>
    <xf numFmtId="0" fontId="8" fillId="0" borderId="9" xfId="0" applyFont="1" applyBorder="1"/>
    <xf numFmtId="0" fontId="8" fillId="0" borderId="8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0" fillId="0" borderId="0" xfId="0" applyNumberFormat="1" applyFont="1" applyAlignment="1">
      <alignment horizontal="center"/>
    </xf>
    <xf numFmtId="0" fontId="8" fillId="0" borderId="0" xfId="0" applyFont="1" applyAlignment="1"/>
    <xf numFmtId="0" fontId="8" fillId="0" borderId="11" xfId="0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0" fontId="8" fillId="2" borderId="0" xfId="0" applyFont="1" applyFill="1" applyAlignment="1"/>
    <xf numFmtId="0" fontId="0" fillId="2" borderId="0" xfId="0" applyFont="1" applyFill="1" applyAlignment="1"/>
    <xf numFmtId="0" fontId="1" fillId="0" borderId="8" xfId="0" applyFont="1" applyBorder="1" applyAlignment="1">
      <alignment wrapText="1"/>
    </xf>
    <xf numFmtId="0" fontId="1" fillId="0" borderId="11" xfId="0" applyFont="1" applyBorder="1" applyAlignment="1">
      <alignment horizontal="right"/>
    </xf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2" fontId="0" fillId="0" borderId="2" xfId="0" applyNumberFormat="1" applyFont="1" applyBorder="1" applyAlignment="1">
      <alignment horizontal="center"/>
    </xf>
    <xf numFmtId="0" fontId="8" fillId="0" borderId="0" xfId="0" applyFont="1" applyFill="1" applyBorder="1" applyAlignment="1"/>
    <xf numFmtId="0" fontId="0" fillId="0" borderId="49" xfId="0" applyFont="1" applyBorder="1" applyAlignment="1"/>
    <xf numFmtId="0" fontId="1" fillId="0" borderId="50" xfId="0" applyFont="1" applyBorder="1" applyAlignment="1">
      <alignment horizontal="center"/>
    </xf>
    <xf numFmtId="0" fontId="2" fillId="0" borderId="51" xfId="0" applyFont="1" applyBorder="1"/>
    <xf numFmtId="0" fontId="2" fillId="0" borderId="52" xfId="0" applyFont="1" applyBorder="1"/>
    <xf numFmtId="0" fontId="0" fillId="0" borderId="53" xfId="0" applyFont="1" applyBorder="1" applyAlignment="1"/>
    <xf numFmtId="0" fontId="0" fillId="0" borderId="54" xfId="0" applyFont="1" applyBorder="1" applyAlignment="1">
      <alignment horizontal="center"/>
    </xf>
    <xf numFmtId="0" fontId="8" fillId="0" borderId="53" xfId="0" applyFont="1" applyBorder="1" applyAlignment="1"/>
    <xf numFmtId="0" fontId="0" fillId="0" borderId="0" xfId="0" applyFont="1" applyBorder="1" applyAlignment="1"/>
    <xf numFmtId="0" fontId="0" fillId="0" borderId="55" xfId="0" applyFont="1" applyBorder="1" applyAlignment="1"/>
    <xf numFmtId="0" fontId="8" fillId="0" borderId="56" xfId="0" applyFont="1" applyFill="1" applyBorder="1" applyAlignment="1"/>
    <xf numFmtId="0" fontId="0" fillId="0" borderId="57" xfId="0" applyFont="1" applyBorder="1" applyAlignment="1"/>
    <xf numFmtId="0" fontId="0" fillId="0" borderId="58" xfId="0" applyFont="1" applyBorder="1" applyAlignment="1"/>
    <xf numFmtId="0" fontId="0" fillId="0" borderId="59" xfId="0" applyBorder="1" applyAlignment="1">
      <alignment wrapText="1"/>
    </xf>
    <xf numFmtId="0" fontId="9" fillId="0" borderId="59" xfId="0" applyFont="1" applyBorder="1" applyAlignment="1">
      <alignment horizontal="center" wrapText="1"/>
    </xf>
    <xf numFmtId="0" fontId="10" fillId="3" borderId="59" xfId="0" applyFont="1" applyFill="1" applyBorder="1" applyAlignment="1">
      <alignment vertical="center" wrapText="1"/>
    </xf>
    <xf numFmtId="0" fontId="11" fillId="3" borderId="59" xfId="0" applyFont="1" applyFill="1" applyBorder="1" applyAlignment="1">
      <alignment horizontal="right" vertical="center" wrapText="1"/>
    </xf>
    <xf numFmtId="0" fontId="11" fillId="3" borderId="59" xfId="0" applyFont="1" applyFill="1" applyBorder="1" applyAlignment="1">
      <alignment vertical="center" wrapText="1"/>
    </xf>
    <xf numFmtId="0" fontId="0" fillId="0" borderId="59" xfId="0" applyFont="1" applyBorder="1" applyAlignment="1">
      <alignment horizontal="center"/>
    </xf>
    <xf numFmtId="0" fontId="8" fillId="0" borderId="59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5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'Q1'!$H$2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'Q1'!$G$3:$G$14</c:f>
              <c:strCache>
                <c:ptCount val="12"/>
                <c:pt idx="0">
                  <c:v>Arts / Humanities (e.g., cultural studies, history, linguistics, philosophy, religion)</c:v>
                </c:pt>
                <c:pt idx="1">
                  <c:v>Business / Management</c:v>
                </c:pt>
                <c:pt idx="2">
                  <c:v>Computer sciences / IT</c:v>
                </c:pt>
                <c:pt idx="3">
                  <c:v>Economics</c:v>
                </c:pt>
                <c:pt idx="4">
                  <c:v>Engineering (incl. architecture)</c:v>
                </c:pt>
                <c:pt idx="5">
                  <c:v>Human medicine / health sciences</c:v>
                </c:pt>
                <c:pt idx="6">
                  <c:v>Law</c:v>
                </c:pt>
                <c:pt idx="7">
                  <c:v>Mathematics</c:v>
                </c:pt>
                <c:pt idx="8">
                  <c:v>Natural sciences</c:v>
                </c:pt>
                <c:pt idx="9">
                  <c:v>Science of art (e.g., art, design, dramatics, music)</c:v>
                </c:pt>
                <c:pt idx="10">
                  <c:v>Social sciences (e.g., psychology, politics, education)</c:v>
                </c:pt>
                <c:pt idx="11">
                  <c:v>Other</c:v>
                </c:pt>
              </c:strCache>
            </c:strRef>
          </c:cat>
          <c:val>
            <c:numRef>
              <c:f>'Q1'!$H$3:$H$14</c:f>
              <c:numCache>
                <c:formatCode>General</c:formatCode>
                <c:ptCount val="12"/>
                <c:pt idx="0">
                  <c:v>8.93</c:v>
                </c:pt>
                <c:pt idx="1">
                  <c:v>29.03</c:v>
                </c:pt>
                <c:pt idx="2">
                  <c:v>14.96</c:v>
                </c:pt>
                <c:pt idx="3">
                  <c:v>3.98</c:v>
                </c:pt>
                <c:pt idx="4">
                  <c:v>4.37</c:v>
                </c:pt>
                <c:pt idx="5">
                  <c:v>8.61</c:v>
                </c:pt>
                <c:pt idx="6">
                  <c:v>4.17</c:v>
                </c:pt>
                <c:pt idx="7">
                  <c:v>0.77</c:v>
                </c:pt>
                <c:pt idx="8">
                  <c:v>4.17</c:v>
                </c:pt>
                <c:pt idx="9">
                  <c:v>5.46</c:v>
                </c:pt>
                <c:pt idx="10">
                  <c:v>3.15</c:v>
                </c:pt>
                <c:pt idx="11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8-478C-B2AF-B57B013905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Parents Occupation as Owner/Founder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'Q5'!$C$15:$C$15</c:f>
              <c:strCache>
                <c:ptCount val="1"/>
                <c:pt idx="0">
                  <c:v>Are your parents self employed?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'Q5'!$B$16:$B$18</c:f>
              <c:strCache>
                <c:ptCount val="3"/>
                <c:pt idx="0">
                  <c:v>Yes, father</c:v>
                </c:pt>
                <c:pt idx="1">
                  <c:v>Yes, mother</c:v>
                </c:pt>
                <c:pt idx="2">
                  <c:v>Yes, both</c:v>
                </c:pt>
              </c:strCache>
            </c:strRef>
          </c:cat>
          <c:val>
            <c:numRef>
              <c:f>'Q5'!$C$16:$C$18</c:f>
              <c:numCache>
                <c:formatCode>General</c:formatCode>
                <c:ptCount val="3"/>
                <c:pt idx="0">
                  <c:v>23.1</c:v>
                </c:pt>
                <c:pt idx="1">
                  <c:v>2.74</c:v>
                </c:pt>
                <c:pt idx="2">
                  <c:v>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B-4D58-9155-A029D17AED11}"/>
            </c:ext>
          </c:extLst>
        </c:ser>
        <c:ser>
          <c:idx val="1"/>
          <c:order val="1"/>
          <c:tx>
            <c:strRef>
              <c:f>'Q5'!$D$15:$D$15</c:f>
              <c:strCache>
                <c:ptCount val="1"/>
                <c:pt idx="0">
                  <c:v>Are your parents the majority owners of a business?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'Q5'!$B$16:$B$18</c:f>
              <c:strCache>
                <c:ptCount val="3"/>
                <c:pt idx="0">
                  <c:v>Yes, father</c:v>
                </c:pt>
                <c:pt idx="1">
                  <c:v>Yes, mother</c:v>
                </c:pt>
                <c:pt idx="2">
                  <c:v>Yes, both</c:v>
                </c:pt>
              </c:strCache>
            </c:strRef>
          </c:cat>
          <c:val>
            <c:numRef>
              <c:f>'Q5'!$D$16:$D$18</c:f>
              <c:numCache>
                <c:formatCode>General</c:formatCode>
                <c:ptCount val="3"/>
                <c:pt idx="0">
                  <c:v>21.39</c:v>
                </c:pt>
                <c:pt idx="1">
                  <c:v>3.41</c:v>
                </c:pt>
                <c:pt idx="2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B-4D58-9155-A029D17AED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5227872"/>
        <c:axId val="495226888"/>
      </c:barChart>
      <c:catAx>
        <c:axId val="49522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226888"/>
        <c:crosses val="autoZero"/>
        <c:auto val="1"/>
        <c:lblAlgn val="ctr"/>
        <c:lblOffset val="100"/>
        <c:noMultiLvlLbl val="0"/>
      </c:catAx>
      <c:valAx>
        <c:axId val="49522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22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Reactions</a:t>
            </a:r>
            <a:r>
              <a:rPr lang="en-IE" baseline="0"/>
              <a:t> of Ecosystem to Entrepreneurship</a:t>
            </a:r>
            <a:endParaRPr lang="en-I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'Q6'!$B$38:$B$38</c:f>
              <c:strCache>
                <c:ptCount val="1"/>
                <c:pt idx="0">
                  <c:v>Your close family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'Q6'!$A$39:$A$45</c:f>
              <c:strCache>
                <c:ptCount val="7"/>
                <c:pt idx="0">
                  <c:v>1 Very Negatively 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 Very Positively </c:v>
                </c:pt>
              </c:strCache>
            </c:strRef>
          </c:cat>
          <c:val>
            <c:numRef>
              <c:f>'Q6'!$B$39:$B$45</c:f>
              <c:numCache>
                <c:formatCode>General</c:formatCode>
                <c:ptCount val="7"/>
                <c:pt idx="0">
                  <c:v>42</c:v>
                </c:pt>
                <c:pt idx="1">
                  <c:v>34</c:v>
                </c:pt>
                <c:pt idx="2">
                  <c:v>85</c:v>
                </c:pt>
                <c:pt idx="3">
                  <c:v>115</c:v>
                </c:pt>
                <c:pt idx="4">
                  <c:v>192</c:v>
                </c:pt>
                <c:pt idx="5">
                  <c:v>218</c:v>
                </c:pt>
                <c:pt idx="6">
                  <c:v>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BE-470F-8959-1AA894167847}"/>
            </c:ext>
          </c:extLst>
        </c:ser>
        <c:ser>
          <c:idx val="1"/>
          <c:order val="1"/>
          <c:tx>
            <c:strRef>
              <c:f>'Q6'!$C$38:$C$38</c:f>
              <c:strCache>
                <c:ptCount val="1"/>
                <c:pt idx="0">
                  <c:v>Your friends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'Q6'!$A$39:$A$45</c:f>
              <c:strCache>
                <c:ptCount val="7"/>
                <c:pt idx="0">
                  <c:v>1 Very Negatively 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 Very Positively </c:v>
                </c:pt>
              </c:strCache>
            </c:strRef>
          </c:cat>
          <c:val>
            <c:numRef>
              <c:f>'Q6'!$C$39:$C$45</c:f>
              <c:numCache>
                <c:formatCode>General</c:formatCode>
                <c:ptCount val="7"/>
                <c:pt idx="0">
                  <c:v>28</c:v>
                </c:pt>
                <c:pt idx="1">
                  <c:v>20</c:v>
                </c:pt>
                <c:pt idx="2">
                  <c:v>48</c:v>
                </c:pt>
                <c:pt idx="3">
                  <c:v>150</c:v>
                </c:pt>
                <c:pt idx="4">
                  <c:v>200</c:v>
                </c:pt>
                <c:pt idx="5">
                  <c:v>283</c:v>
                </c:pt>
                <c:pt idx="6">
                  <c:v>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E-470F-8959-1AA894167847}"/>
            </c:ext>
          </c:extLst>
        </c:ser>
        <c:ser>
          <c:idx val="2"/>
          <c:order val="2"/>
          <c:tx>
            <c:strRef>
              <c:f>'Q6'!$D$38:$D$38</c:f>
              <c:strCache>
                <c:ptCount val="1"/>
                <c:pt idx="0">
                  <c:v>Your fellow students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'Q6'!$A$39:$A$45</c:f>
              <c:strCache>
                <c:ptCount val="7"/>
                <c:pt idx="0">
                  <c:v>1 Very Negatively 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 Very Positively </c:v>
                </c:pt>
              </c:strCache>
            </c:strRef>
          </c:cat>
          <c:val>
            <c:numRef>
              <c:f>'Q6'!$D$39:$D$45</c:f>
              <c:numCache>
                <c:formatCode>General</c:formatCode>
                <c:ptCount val="7"/>
                <c:pt idx="0">
                  <c:v>50</c:v>
                </c:pt>
                <c:pt idx="1">
                  <c:v>42</c:v>
                </c:pt>
                <c:pt idx="2">
                  <c:v>94</c:v>
                </c:pt>
                <c:pt idx="3">
                  <c:v>278</c:v>
                </c:pt>
                <c:pt idx="4">
                  <c:v>297</c:v>
                </c:pt>
                <c:pt idx="5">
                  <c:v>264</c:v>
                </c:pt>
                <c:pt idx="6">
                  <c:v>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BE-470F-8959-1AA894167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597760"/>
        <c:axId val="497575784"/>
      </c:lineChart>
      <c:catAx>
        <c:axId val="49759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75784"/>
        <c:crosses val="autoZero"/>
        <c:auto val="1"/>
        <c:lblAlgn val="ctr"/>
        <c:lblOffset val="100"/>
        <c:noMultiLvlLbl val="0"/>
      </c:catAx>
      <c:valAx>
        <c:axId val="49757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Number of 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9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Career</a:t>
            </a:r>
            <a:r>
              <a:rPr lang="en-IE" b="1" baseline="0"/>
              <a:t> Intentions (%)</a:t>
            </a:r>
            <a:endParaRPr lang="en-IE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'Q2'!$I$2</c:f>
              <c:strCache>
                <c:ptCount val="1"/>
                <c:pt idx="0">
                  <c:v>After graduation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'Q2'!$H$3:$H$12</c:f>
              <c:strCache>
                <c:ptCount val="10"/>
                <c:pt idx="0">
                  <c:v>Employee in a small business (1-49 employees)</c:v>
                </c:pt>
                <c:pt idx="1">
                  <c:v>Employee in a medium-sized business (50-249 employees)</c:v>
                </c:pt>
                <c:pt idx="2">
                  <c:v>Employee in a large business (250 or more employees)</c:v>
                </c:pt>
                <c:pt idx="3">
                  <c:v>Employee in a non-profit organization</c:v>
                </c:pt>
                <c:pt idx="4">
                  <c:v>Employee in academia (academic career path)</c:v>
                </c:pt>
                <c:pt idx="5">
                  <c:v>Employee in public service</c:v>
                </c:pt>
                <c:pt idx="6">
                  <c:v>Founder (entrepreneur) working in my own business</c:v>
                </c:pt>
                <c:pt idx="7">
                  <c:v>Successor in my parents’/family’s business</c:v>
                </c:pt>
                <c:pt idx="8">
                  <c:v>Successor in another business</c:v>
                </c:pt>
                <c:pt idx="9">
                  <c:v>Other / do not know yet</c:v>
                </c:pt>
              </c:strCache>
            </c:strRef>
          </c:cat>
          <c:val>
            <c:numRef>
              <c:f>'Q2'!$I$3:$I$12</c:f>
              <c:numCache>
                <c:formatCode>General</c:formatCode>
                <c:ptCount val="10"/>
                <c:pt idx="0">
                  <c:v>9.99</c:v>
                </c:pt>
                <c:pt idx="1">
                  <c:v>16.579999999999998</c:v>
                </c:pt>
                <c:pt idx="2">
                  <c:v>25.23</c:v>
                </c:pt>
                <c:pt idx="3">
                  <c:v>1.89</c:v>
                </c:pt>
                <c:pt idx="4">
                  <c:v>9.93</c:v>
                </c:pt>
                <c:pt idx="5">
                  <c:v>19.5</c:v>
                </c:pt>
                <c:pt idx="6">
                  <c:v>5.67</c:v>
                </c:pt>
                <c:pt idx="7">
                  <c:v>1.04</c:v>
                </c:pt>
                <c:pt idx="8">
                  <c:v>0.37</c:v>
                </c:pt>
                <c:pt idx="9">
                  <c:v>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8-491D-B979-27E496A70095}"/>
            </c:ext>
          </c:extLst>
        </c:ser>
        <c:ser>
          <c:idx val="1"/>
          <c:order val="1"/>
          <c:tx>
            <c:strRef>
              <c:f>'Q2'!$J$2</c:f>
              <c:strCache>
                <c:ptCount val="1"/>
                <c:pt idx="0">
                  <c:v>5 years post-graduation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'Q2'!$H$3:$H$12</c:f>
              <c:strCache>
                <c:ptCount val="10"/>
                <c:pt idx="0">
                  <c:v>Employee in a small business (1-49 employees)</c:v>
                </c:pt>
                <c:pt idx="1">
                  <c:v>Employee in a medium-sized business (50-249 employees)</c:v>
                </c:pt>
                <c:pt idx="2">
                  <c:v>Employee in a large business (250 or more employees)</c:v>
                </c:pt>
                <c:pt idx="3">
                  <c:v>Employee in a non-profit organization</c:v>
                </c:pt>
                <c:pt idx="4">
                  <c:v>Employee in academia (academic career path)</c:v>
                </c:pt>
                <c:pt idx="5">
                  <c:v>Employee in public service</c:v>
                </c:pt>
                <c:pt idx="6">
                  <c:v>Founder (entrepreneur) working in my own business</c:v>
                </c:pt>
                <c:pt idx="7">
                  <c:v>Successor in my parents’/family’s business</c:v>
                </c:pt>
                <c:pt idx="8">
                  <c:v>Successor in another business</c:v>
                </c:pt>
                <c:pt idx="9">
                  <c:v>Other / do not know yet</c:v>
                </c:pt>
              </c:strCache>
            </c:strRef>
          </c:cat>
          <c:val>
            <c:numRef>
              <c:f>'Q2'!$J$3:$J$12</c:f>
              <c:numCache>
                <c:formatCode>General</c:formatCode>
                <c:ptCount val="10"/>
                <c:pt idx="0">
                  <c:v>2.5</c:v>
                </c:pt>
                <c:pt idx="1">
                  <c:v>4.0199999999999996</c:v>
                </c:pt>
                <c:pt idx="2">
                  <c:v>14.99</c:v>
                </c:pt>
                <c:pt idx="3">
                  <c:v>1.65</c:v>
                </c:pt>
                <c:pt idx="4">
                  <c:v>10.85</c:v>
                </c:pt>
                <c:pt idx="5">
                  <c:v>16.03</c:v>
                </c:pt>
                <c:pt idx="6">
                  <c:v>36.44</c:v>
                </c:pt>
                <c:pt idx="7">
                  <c:v>1.22</c:v>
                </c:pt>
                <c:pt idx="8">
                  <c:v>0.79</c:v>
                </c:pt>
                <c:pt idx="9">
                  <c:v>11.52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8-491D-B979-27E496A700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20597800"/>
        <c:axId val="620595832"/>
      </c:barChart>
      <c:catAx>
        <c:axId val="620597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595832"/>
        <c:crosses val="autoZero"/>
        <c:auto val="1"/>
        <c:lblAlgn val="ctr"/>
        <c:lblOffset val="100"/>
        <c:noMultiLvlLbl val="0"/>
      </c:catAx>
      <c:valAx>
        <c:axId val="620595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59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University</a:t>
            </a:r>
            <a:r>
              <a:rPr lang="en-IE" baseline="0"/>
              <a:t> Environment</a:t>
            </a:r>
            <a:endParaRPr lang="en-I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'Q3'!$B$20:$B$21</c:f>
              <c:strCache>
                <c:ptCount val="2"/>
                <c:pt idx="0">
                  <c:v>The atmosphere at my university inspires me to develop ideas for new businesses.</c:v>
                </c:pt>
                <c:pt idx="1">
                  <c:v>Freq.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'Q3'!$A$22:$A$29</c:f>
              <c:strCache>
                <c:ptCount val="8"/>
                <c:pt idx="1">
                  <c:v>Not at all = 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Very much = 7</c:v>
                </c:pt>
              </c:strCache>
            </c:strRef>
          </c:cat>
          <c:val>
            <c:numRef>
              <c:f>'Q3'!$B$22:$B$29</c:f>
              <c:numCache>
                <c:formatCode>General</c:formatCode>
                <c:ptCount val="8"/>
                <c:pt idx="1">
                  <c:v>240</c:v>
                </c:pt>
                <c:pt idx="2">
                  <c:v>138</c:v>
                </c:pt>
                <c:pt idx="3">
                  <c:v>238</c:v>
                </c:pt>
                <c:pt idx="4">
                  <c:v>347</c:v>
                </c:pt>
                <c:pt idx="5">
                  <c:v>281</c:v>
                </c:pt>
                <c:pt idx="6">
                  <c:v>141</c:v>
                </c:pt>
                <c:pt idx="7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4-4D36-8837-46D3648CD356}"/>
            </c:ext>
          </c:extLst>
        </c:ser>
        <c:ser>
          <c:idx val="1"/>
          <c:order val="1"/>
          <c:tx>
            <c:strRef>
              <c:f>'Q3'!$C$20:$C$21</c:f>
              <c:strCache>
                <c:ptCount val="2"/>
                <c:pt idx="0">
                  <c:v>There is a favorable climate for becoming an entrepreneur at my university.</c:v>
                </c:pt>
                <c:pt idx="1">
                  <c:v>Freq.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'Q3'!$A$22:$A$29</c:f>
              <c:strCache>
                <c:ptCount val="8"/>
                <c:pt idx="1">
                  <c:v>Not at all = 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Very much = 7</c:v>
                </c:pt>
              </c:strCache>
            </c:strRef>
          </c:cat>
          <c:val>
            <c:numRef>
              <c:f>'Q3'!$C$22:$C$29</c:f>
              <c:numCache>
                <c:formatCode>General</c:formatCode>
                <c:ptCount val="8"/>
                <c:pt idx="1">
                  <c:v>239</c:v>
                </c:pt>
                <c:pt idx="2">
                  <c:v>164</c:v>
                </c:pt>
                <c:pt idx="3">
                  <c:v>228</c:v>
                </c:pt>
                <c:pt idx="4">
                  <c:v>314</c:v>
                </c:pt>
                <c:pt idx="5">
                  <c:v>254</c:v>
                </c:pt>
                <c:pt idx="6">
                  <c:v>167</c:v>
                </c:pt>
                <c:pt idx="7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C4-4D36-8837-46D3648CD356}"/>
            </c:ext>
          </c:extLst>
        </c:ser>
        <c:ser>
          <c:idx val="2"/>
          <c:order val="2"/>
          <c:tx>
            <c:strRef>
              <c:f>'Q3'!$D$20:$D$21</c:f>
              <c:strCache>
                <c:ptCount val="2"/>
                <c:pt idx="0">
                  <c:v>At my university, students are encouraged to engage in entrepreneurial activities.</c:v>
                </c:pt>
                <c:pt idx="1">
                  <c:v>Freq.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'Q3'!$A$22:$A$29</c:f>
              <c:strCache>
                <c:ptCount val="8"/>
                <c:pt idx="1">
                  <c:v>Not at all = 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Very much = 7</c:v>
                </c:pt>
              </c:strCache>
            </c:strRef>
          </c:cat>
          <c:val>
            <c:numRef>
              <c:f>'Q3'!$D$22:$D$29</c:f>
              <c:numCache>
                <c:formatCode>General</c:formatCode>
                <c:ptCount val="8"/>
                <c:pt idx="1">
                  <c:v>222</c:v>
                </c:pt>
                <c:pt idx="2">
                  <c:v>136</c:v>
                </c:pt>
                <c:pt idx="3">
                  <c:v>168</c:v>
                </c:pt>
                <c:pt idx="4">
                  <c:v>237</c:v>
                </c:pt>
                <c:pt idx="5">
                  <c:v>254</c:v>
                </c:pt>
                <c:pt idx="6">
                  <c:v>217</c:v>
                </c:pt>
                <c:pt idx="7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C4-4D36-8837-46D3648CD35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23156528"/>
        <c:axId val="523159152"/>
      </c:barChart>
      <c:catAx>
        <c:axId val="52315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159152"/>
        <c:crosses val="autoZero"/>
        <c:auto val="1"/>
        <c:lblAlgn val="ctr"/>
        <c:lblOffset val="100"/>
        <c:noMultiLvlLbl val="0"/>
      </c:catAx>
      <c:valAx>
        <c:axId val="52315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15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University</a:t>
            </a:r>
            <a:r>
              <a:rPr lang="en-IE" b="1" baseline="0"/>
              <a:t> Environment</a:t>
            </a:r>
            <a:endParaRPr lang="en-IE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'Q3'!$B$35:$B$36</c:f>
              <c:strCache>
                <c:ptCount val="2"/>
                <c:pt idx="0">
                  <c:v>The atmosphere at my university inspires me to develop ideas for new businesses.</c:v>
                </c:pt>
                <c:pt idx="1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'Q3'!$A$37:$A$43</c:f>
              <c:strCache>
                <c:ptCount val="7"/>
                <c:pt idx="0">
                  <c:v>Strongly Disagree</c:v>
                </c:pt>
                <c:pt idx="1">
                  <c:v>Disagree</c:v>
                </c:pt>
                <c:pt idx="2">
                  <c:v>Somewhat disagree</c:v>
                </c:pt>
                <c:pt idx="3">
                  <c:v>Uncertain</c:v>
                </c:pt>
                <c:pt idx="4">
                  <c:v>Somewhat agree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'Q3'!$B$37:$B$43</c:f>
              <c:numCache>
                <c:formatCode>0.0</c:formatCode>
                <c:ptCount val="7"/>
                <c:pt idx="0">
                  <c:v>14.71</c:v>
                </c:pt>
                <c:pt idx="1">
                  <c:v>8.4600000000000009</c:v>
                </c:pt>
                <c:pt idx="2">
                  <c:v>14.59</c:v>
                </c:pt>
                <c:pt idx="3">
                  <c:v>21.28</c:v>
                </c:pt>
                <c:pt idx="4">
                  <c:v>17.23</c:v>
                </c:pt>
                <c:pt idx="5">
                  <c:v>8.65</c:v>
                </c:pt>
                <c:pt idx="6">
                  <c:v>15.08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C-4B69-9EC9-068DCB35323A}"/>
            </c:ext>
          </c:extLst>
        </c:ser>
        <c:ser>
          <c:idx val="1"/>
          <c:order val="1"/>
          <c:tx>
            <c:strRef>
              <c:f>'Q3'!$C$35:$C$36</c:f>
              <c:strCache>
                <c:ptCount val="2"/>
                <c:pt idx="0">
                  <c:v>There is a favorable climate for becoming an entrepreneur at my university.</c:v>
                </c:pt>
                <c:pt idx="1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'Q3'!$A$37:$A$43</c:f>
              <c:strCache>
                <c:ptCount val="7"/>
                <c:pt idx="0">
                  <c:v>Strongly Disagree</c:v>
                </c:pt>
                <c:pt idx="1">
                  <c:v>Disagree</c:v>
                </c:pt>
                <c:pt idx="2">
                  <c:v>Somewhat disagree</c:v>
                </c:pt>
                <c:pt idx="3">
                  <c:v>Uncertain</c:v>
                </c:pt>
                <c:pt idx="4">
                  <c:v>Somewhat agree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'Q3'!$C$37:$C$43</c:f>
              <c:numCache>
                <c:formatCode>0.0</c:formatCode>
                <c:ptCount val="7"/>
                <c:pt idx="0">
                  <c:v>14.71</c:v>
                </c:pt>
                <c:pt idx="1">
                  <c:v>10.09</c:v>
                </c:pt>
                <c:pt idx="2">
                  <c:v>14.03</c:v>
                </c:pt>
                <c:pt idx="3">
                  <c:v>19.32</c:v>
                </c:pt>
                <c:pt idx="4">
                  <c:v>15.63</c:v>
                </c:pt>
                <c:pt idx="5">
                  <c:v>10.28</c:v>
                </c:pt>
                <c:pt idx="6">
                  <c:v>15.94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C-4B69-9EC9-068DCB35323A}"/>
            </c:ext>
          </c:extLst>
        </c:ser>
        <c:ser>
          <c:idx val="2"/>
          <c:order val="2"/>
          <c:tx>
            <c:strRef>
              <c:f>'Q3'!$D$35:$D$36</c:f>
              <c:strCache>
                <c:ptCount val="2"/>
                <c:pt idx="0">
                  <c:v>At my university, students are encouraged to engage in entrepreneurial activities.</c:v>
                </c:pt>
                <c:pt idx="1">
                  <c:v>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'Q3'!$A$37:$A$43</c:f>
              <c:strCache>
                <c:ptCount val="7"/>
                <c:pt idx="0">
                  <c:v>Strongly Disagree</c:v>
                </c:pt>
                <c:pt idx="1">
                  <c:v>Disagree</c:v>
                </c:pt>
                <c:pt idx="2">
                  <c:v>Somewhat disagree</c:v>
                </c:pt>
                <c:pt idx="3">
                  <c:v>Uncertain</c:v>
                </c:pt>
                <c:pt idx="4">
                  <c:v>Somewhat agree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'Q3'!$D$37:$D$43</c:f>
              <c:numCache>
                <c:formatCode>0.0</c:formatCode>
                <c:ptCount val="7"/>
                <c:pt idx="0">
                  <c:v>13.65</c:v>
                </c:pt>
                <c:pt idx="1">
                  <c:v>8.36</c:v>
                </c:pt>
                <c:pt idx="2">
                  <c:v>10.33</c:v>
                </c:pt>
                <c:pt idx="3">
                  <c:v>14.58</c:v>
                </c:pt>
                <c:pt idx="4">
                  <c:v>15.62</c:v>
                </c:pt>
                <c:pt idx="5">
                  <c:v>13.35</c:v>
                </c:pt>
                <c:pt idx="6">
                  <c:v>24.11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C-4B69-9EC9-068DCB3532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34554208"/>
        <c:axId val="634558472"/>
      </c:barChart>
      <c:catAx>
        <c:axId val="634554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558472"/>
        <c:crosses val="autoZero"/>
        <c:auto val="1"/>
        <c:lblAlgn val="ctr"/>
        <c:lblOffset val="100"/>
        <c:noMultiLvlLbl val="0"/>
      </c:catAx>
      <c:valAx>
        <c:axId val="634558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55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Participation</a:t>
            </a:r>
            <a:r>
              <a:rPr lang="en-IE" b="1" baseline="0"/>
              <a:t> in Entrepreneurship Educatio</a:t>
            </a:r>
            <a:r>
              <a:rPr lang="en-IE" b="1"/>
              <a:t>n</a:t>
            </a:r>
          </a:p>
        </c:rich>
      </c:tx>
      <c:layout>
        <c:manualLayout>
          <c:xMode val="edge"/>
          <c:yMode val="edge"/>
          <c:x val="0.16392785571142285"/>
          <c:y val="2.5157232704402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'Q3'!$W$14:$W$17</c:f>
              <c:strCache>
                <c:ptCount val="4"/>
                <c:pt idx="0">
                  <c:v>I have not attended a course on entrepreneurship so far.</c:v>
                </c:pt>
                <c:pt idx="1">
                  <c:v>I have attended at least one entrepreneurship course as elective.</c:v>
                </c:pt>
                <c:pt idx="2">
                  <c:v>I have attended at least one entrepreneurship course as compulsory part of my studies.</c:v>
                </c:pt>
                <c:pt idx="3">
                  <c:v>I am studying in a specific program on entrepreneurship.</c:v>
                </c:pt>
              </c:strCache>
            </c:strRef>
          </c:cat>
          <c:val>
            <c:numRef>
              <c:f>'Q3'!$X$14:$X$17</c:f>
              <c:numCache>
                <c:formatCode>0.0</c:formatCode>
                <c:ptCount val="4"/>
                <c:pt idx="0">
                  <c:v>48.263254113345525</c:v>
                </c:pt>
                <c:pt idx="1">
                  <c:v>10.968921389396709</c:v>
                </c:pt>
                <c:pt idx="2">
                  <c:v>30.225472273004268</c:v>
                </c:pt>
                <c:pt idx="3">
                  <c:v>11.090798293723338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2-460E-8694-5050DADA369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Reaction</a:t>
            </a:r>
            <a:r>
              <a:rPr lang="en-IE" b="1" baseline="0"/>
              <a:t> to Course Off</a:t>
            </a:r>
            <a:r>
              <a:rPr lang="en-IE" b="1"/>
              <a:t>erings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'Q3'!$AC$2</c:f>
              <c:strCache>
                <c:ptCount val="1"/>
                <c:pt idx="0">
                  <c:v>…increased my understanding of the attitudes, values and motivations of entrepreneurs.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'Q3'!$AB$3:$AB$9</c:f>
              <c:strCache>
                <c:ptCount val="7"/>
                <c:pt idx="0">
                  <c:v>Strongly Disagree</c:v>
                </c:pt>
                <c:pt idx="1">
                  <c:v>Disagree</c:v>
                </c:pt>
                <c:pt idx="2">
                  <c:v>Somewhat disagree</c:v>
                </c:pt>
                <c:pt idx="3">
                  <c:v>Uncertain</c:v>
                </c:pt>
                <c:pt idx="4">
                  <c:v>Somewhat agree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'Q3'!$AC$3:$AC$9</c:f>
              <c:numCache>
                <c:formatCode>0.0</c:formatCode>
                <c:ptCount val="7"/>
                <c:pt idx="0">
                  <c:v>16.2</c:v>
                </c:pt>
                <c:pt idx="1">
                  <c:v>9.6300000000000008</c:v>
                </c:pt>
                <c:pt idx="2">
                  <c:v>11.66</c:v>
                </c:pt>
                <c:pt idx="3">
                  <c:v>15.03</c:v>
                </c:pt>
                <c:pt idx="4">
                  <c:v>17.98</c:v>
                </c:pt>
                <c:pt idx="5">
                  <c:v>12.39</c:v>
                </c:pt>
                <c:pt idx="6">
                  <c:v>17.12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D-4FE3-B51E-133D3E1CF673}"/>
            </c:ext>
          </c:extLst>
        </c:ser>
        <c:ser>
          <c:idx val="1"/>
          <c:order val="1"/>
          <c:tx>
            <c:strRef>
              <c:f>'Q3'!$AD$2</c:f>
              <c:strCache>
                <c:ptCount val="1"/>
                <c:pt idx="0">
                  <c:v>…increased my understanding of the actions someone has to take to start a business.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'Q3'!$AB$3:$AB$9</c:f>
              <c:strCache>
                <c:ptCount val="7"/>
                <c:pt idx="0">
                  <c:v>Strongly Disagree</c:v>
                </c:pt>
                <c:pt idx="1">
                  <c:v>Disagree</c:v>
                </c:pt>
                <c:pt idx="2">
                  <c:v>Somewhat disagree</c:v>
                </c:pt>
                <c:pt idx="3">
                  <c:v>Uncertain</c:v>
                </c:pt>
                <c:pt idx="4">
                  <c:v>Somewhat agree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'Q3'!$AD$3:$AD$9</c:f>
              <c:numCache>
                <c:formatCode>0.0</c:formatCode>
                <c:ptCount val="7"/>
                <c:pt idx="0">
                  <c:v>20.9</c:v>
                </c:pt>
                <c:pt idx="1">
                  <c:v>10.17</c:v>
                </c:pt>
                <c:pt idx="2">
                  <c:v>13.56</c:v>
                </c:pt>
                <c:pt idx="3">
                  <c:v>14.92</c:v>
                </c:pt>
                <c:pt idx="4">
                  <c:v>16.03</c:v>
                </c:pt>
                <c:pt idx="5">
                  <c:v>11.1</c:v>
                </c:pt>
                <c:pt idx="6">
                  <c:v>13.32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D-4FE3-B51E-133D3E1CF673}"/>
            </c:ext>
          </c:extLst>
        </c:ser>
        <c:ser>
          <c:idx val="2"/>
          <c:order val="2"/>
          <c:tx>
            <c:strRef>
              <c:f>'Q3'!$AE$2</c:f>
              <c:strCache>
                <c:ptCount val="1"/>
                <c:pt idx="0">
                  <c:v>…enhanced my practical management skills to start a business.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'Q3'!$AB$3:$AB$9</c:f>
              <c:strCache>
                <c:ptCount val="7"/>
                <c:pt idx="0">
                  <c:v>Strongly Disagree</c:v>
                </c:pt>
                <c:pt idx="1">
                  <c:v>Disagree</c:v>
                </c:pt>
                <c:pt idx="2">
                  <c:v>Somewhat disagree</c:v>
                </c:pt>
                <c:pt idx="3">
                  <c:v>Uncertain</c:v>
                </c:pt>
                <c:pt idx="4">
                  <c:v>Somewhat agree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'Q3'!$AE$3:$AE$9</c:f>
              <c:numCache>
                <c:formatCode>0.0</c:formatCode>
                <c:ptCount val="7"/>
                <c:pt idx="0">
                  <c:v>21.89</c:v>
                </c:pt>
                <c:pt idx="1">
                  <c:v>10.7</c:v>
                </c:pt>
                <c:pt idx="2">
                  <c:v>11.75</c:v>
                </c:pt>
                <c:pt idx="3">
                  <c:v>16.510000000000002</c:v>
                </c:pt>
                <c:pt idx="4">
                  <c:v>14.84</c:v>
                </c:pt>
                <c:pt idx="5">
                  <c:v>11.19</c:v>
                </c:pt>
                <c:pt idx="6">
                  <c:v>13.11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5D-4FE3-B51E-133D3E1CF673}"/>
            </c:ext>
          </c:extLst>
        </c:ser>
        <c:ser>
          <c:idx val="3"/>
          <c:order val="3"/>
          <c:tx>
            <c:strRef>
              <c:f>'Q3'!$AF$2</c:f>
              <c:strCache>
                <c:ptCount val="1"/>
                <c:pt idx="0">
                  <c:v>…enhanced my ability to develop networks.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'Q3'!$AB$3:$AB$9</c:f>
              <c:strCache>
                <c:ptCount val="7"/>
                <c:pt idx="0">
                  <c:v>Strongly Disagree</c:v>
                </c:pt>
                <c:pt idx="1">
                  <c:v>Disagree</c:v>
                </c:pt>
                <c:pt idx="2">
                  <c:v>Somewhat disagree</c:v>
                </c:pt>
                <c:pt idx="3">
                  <c:v>Uncertain</c:v>
                </c:pt>
                <c:pt idx="4">
                  <c:v>Somewhat agree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'Q3'!$AF$3:$AF$9</c:f>
              <c:numCache>
                <c:formatCode>0.0</c:formatCode>
                <c:ptCount val="7"/>
                <c:pt idx="0">
                  <c:v>9.98</c:v>
                </c:pt>
                <c:pt idx="1">
                  <c:v>8.74</c:v>
                </c:pt>
                <c:pt idx="2">
                  <c:v>10.220000000000001</c:v>
                </c:pt>
                <c:pt idx="3">
                  <c:v>16.23</c:v>
                </c:pt>
                <c:pt idx="4">
                  <c:v>17.41</c:v>
                </c:pt>
                <c:pt idx="5">
                  <c:v>14.06</c:v>
                </c:pt>
                <c:pt idx="6">
                  <c:v>23.36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5D-4FE3-B51E-133D3E1CF673}"/>
            </c:ext>
          </c:extLst>
        </c:ser>
        <c:ser>
          <c:idx val="4"/>
          <c:order val="4"/>
          <c:tx>
            <c:strRef>
              <c:f>'Q3'!$AG$2</c:f>
              <c:strCache>
                <c:ptCount val="1"/>
                <c:pt idx="0">
                  <c:v>…enhanced my ability to identify an opportunity.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'Q3'!$AB$3:$AB$9</c:f>
              <c:strCache>
                <c:ptCount val="7"/>
                <c:pt idx="0">
                  <c:v>Strongly Disagree</c:v>
                </c:pt>
                <c:pt idx="1">
                  <c:v>Disagree</c:v>
                </c:pt>
                <c:pt idx="2">
                  <c:v>Somewhat disagree</c:v>
                </c:pt>
                <c:pt idx="3">
                  <c:v>Uncertain</c:v>
                </c:pt>
                <c:pt idx="4">
                  <c:v>Somewhat agree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'Q3'!$AG$3:$AG$9</c:f>
              <c:numCache>
                <c:formatCode>0.0</c:formatCode>
                <c:ptCount val="7"/>
                <c:pt idx="0">
                  <c:v>13.09</c:v>
                </c:pt>
                <c:pt idx="1">
                  <c:v>8.9600000000000009</c:v>
                </c:pt>
                <c:pt idx="2">
                  <c:v>11.86</c:v>
                </c:pt>
                <c:pt idx="3">
                  <c:v>16.989999999999998</c:v>
                </c:pt>
                <c:pt idx="4">
                  <c:v>17.23</c:v>
                </c:pt>
                <c:pt idx="5">
                  <c:v>13.47</c:v>
                </c:pt>
                <c:pt idx="6">
                  <c:v>18.41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5D-4FE3-B51E-133D3E1CF67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86793808"/>
        <c:axId val="486788560"/>
      </c:barChart>
      <c:catAx>
        <c:axId val="486793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788560"/>
        <c:crosses val="autoZero"/>
        <c:auto val="1"/>
        <c:lblAlgn val="ctr"/>
        <c:lblOffset val="100"/>
        <c:noMultiLvlLbl val="0"/>
      </c:catAx>
      <c:valAx>
        <c:axId val="48678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79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Attitude to Entrepreneurship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'Q4'!$B$119</c:f>
              <c:strCache>
                <c:ptCount val="1"/>
                <c:pt idx="0">
                  <c:v>Being an entrepreneur implies more advantages than disadvantages to me.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'Q4'!$A$120:$A$126</c:f>
              <c:strCache>
                <c:ptCount val="7"/>
                <c:pt idx="0">
                  <c:v>Not at all =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Very much = 7</c:v>
                </c:pt>
              </c:strCache>
            </c:strRef>
          </c:cat>
          <c:val>
            <c:numRef>
              <c:f>'Q4'!$B$120:$B$126</c:f>
              <c:numCache>
                <c:formatCode>General</c:formatCode>
                <c:ptCount val="7"/>
                <c:pt idx="0">
                  <c:v>4.3499999999999996</c:v>
                </c:pt>
                <c:pt idx="1">
                  <c:v>2.68</c:v>
                </c:pt>
                <c:pt idx="2">
                  <c:v>4.46</c:v>
                </c:pt>
                <c:pt idx="3">
                  <c:v>14.27</c:v>
                </c:pt>
                <c:pt idx="4">
                  <c:v>15.16</c:v>
                </c:pt>
                <c:pt idx="5">
                  <c:v>15.38</c:v>
                </c:pt>
                <c:pt idx="6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8-478A-99F1-027C685815A8}"/>
            </c:ext>
          </c:extLst>
        </c:ser>
        <c:ser>
          <c:idx val="1"/>
          <c:order val="1"/>
          <c:tx>
            <c:strRef>
              <c:f>'Q4'!$C$119</c:f>
              <c:strCache>
                <c:ptCount val="1"/>
                <c:pt idx="0">
                  <c:v>A career as entrepreneur is attractive for me.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'Q4'!$A$120:$A$126</c:f>
              <c:strCache>
                <c:ptCount val="7"/>
                <c:pt idx="0">
                  <c:v>Not at all =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Very much = 7</c:v>
                </c:pt>
              </c:strCache>
            </c:strRef>
          </c:cat>
          <c:val>
            <c:numRef>
              <c:f>'Q4'!$C$120:$C$126</c:f>
              <c:numCache>
                <c:formatCode>General</c:formatCode>
                <c:ptCount val="7"/>
                <c:pt idx="0">
                  <c:v>9.39</c:v>
                </c:pt>
                <c:pt idx="1">
                  <c:v>7.49</c:v>
                </c:pt>
                <c:pt idx="2">
                  <c:v>11.17</c:v>
                </c:pt>
                <c:pt idx="3">
                  <c:v>12.51</c:v>
                </c:pt>
                <c:pt idx="4">
                  <c:v>17.21</c:v>
                </c:pt>
                <c:pt idx="5">
                  <c:v>13.63</c:v>
                </c:pt>
                <c:pt idx="6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8-478A-99F1-027C685815A8}"/>
            </c:ext>
          </c:extLst>
        </c:ser>
        <c:ser>
          <c:idx val="2"/>
          <c:order val="2"/>
          <c:tx>
            <c:strRef>
              <c:f>'Q4'!$D$119</c:f>
              <c:strCache>
                <c:ptCount val="1"/>
                <c:pt idx="0">
                  <c:v>If I had the opportunity and resources, I would become an entrepreneur.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'Q4'!$A$120:$A$126</c:f>
              <c:strCache>
                <c:ptCount val="7"/>
                <c:pt idx="0">
                  <c:v>Not at all =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Very much = 7</c:v>
                </c:pt>
              </c:strCache>
            </c:strRef>
          </c:cat>
          <c:val>
            <c:numRef>
              <c:f>'Q4'!$D$120:$D$126</c:f>
              <c:numCache>
                <c:formatCode>General</c:formatCode>
                <c:ptCount val="7"/>
                <c:pt idx="0">
                  <c:v>6.59</c:v>
                </c:pt>
                <c:pt idx="1">
                  <c:v>5.47</c:v>
                </c:pt>
                <c:pt idx="2">
                  <c:v>6.03</c:v>
                </c:pt>
                <c:pt idx="3">
                  <c:v>10.39</c:v>
                </c:pt>
                <c:pt idx="4">
                  <c:v>14.08</c:v>
                </c:pt>
                <c:pt idx="5">
                  <c:v>11.73</c:v>
                </c:pt>
                <c:pt idx="6">
                  <c:v>45.7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88-478A-99F1-027C685815A8}"/>
            </c:ext>
          </c:extLst>
        </c:ser>
        <c:ser>
          <c:idx val="3"/>
          <c:order val="3"/>
          <c:tx>
            <c:strRef>
              <c:f>'Q4'!$E$119</c:f>
              <c:strCache>
                <c:ptCount val="1"/>
                <c:pt idx="0">
                  <c:v>Being an entrepreneur would entail great satisfactions for me.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'Q4'!$A$120:$A$126</c:f>
              <c:strCache>
                <c:ptCount val="7"/>
                <c:pt idx="0">
                  <c:v>Not at all =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Very much = 7</c:v>
                </c:pt>
              </c:strCache>
            </c:strRef>
          </c:cat>
          <c:val>
            <c:numRef>
              <c:f>'Q4'!$E$120:$E$126</c:f>
              <c:numCache>
                <c:formatCode>General</c:formatCode>
                <c:ptCount val="7"/>
                <c:pt idx="0">
                  <c:v>7.26</c:v>
                </c:pt>
                <c:pt idx="1">
                  <c:v>6.03</c:v>
                </c:pt>
                <c:pt idx="2">
                  <c:v>8.27</c:v>
                </c:pt>
                <c:pt idx="3">
                  <c:v>13.85</c:v>
                </c:pt>
                <c:pt idx="4">
                  <c:v>15.75</c:v>
                </c:pt>
                <c:pt idx="5">
                  <c:v>15.64</c:v>
                </c:pt>
                <c:pt idx="6">
                  <c:v>33.18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88-478A-99F1-027C685815A8}"/>
            </c:ext>
          </c:extLst>
        </c:ser>
        <c:ser>
          <c:idx val="4"/>
          <c:order val="4"/>
          <c:tx>
            <c:strRef>
              <c:f>'Q4'!$F$119</c:f>
              <c:strCache>
                <c:ptCount val="1"/>
                <c:pt idx="0">
                  <c:v>Among various options, I would rather become an entrepreneur.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'Q4'!$A$120:$A$126</c:f>
              <c:strCache>
                <c:ptCount val="7"/>
                <c:pt idx="0">
                  <c:v>Not at all =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Very much = 7</c:v>
                </c:pt>
              </c:strCache>
            </c:strRef>
          </c:cat>
          <c:val>
            <c:numRef>
              <c:f>'Q4'!$F$120:$F$126</c:f>
              <c:numCache>
                <c:formatCode>General</c:formatCode>
                <c:ptCount val="7"/>
                <c:pt idx="0">
                  <c:v>14.32</c:v>
                </c:pt>
                <c:pt idx="1">
                  <c:v>9.84</c:v>
                </c:pt>
                <c:pt idx="2">
                  <c:v>9.73</c:v>
                </c:pt>
                <c:pt idx="3">
                  <c:v>17.23</c:v>
                </c:pt>
                <c:pt idx="4">
                  <c:v>14.99</c:v>
                </c:pt>
                <c:pt idx="5">
                  <c:v>10.29</c:v>
                </c:pt>
                <c:pt idx="6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88-478A-99F1-027C68581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275256"/>
        <c:axId val="496270664"/>
      </c:barChart>
      <c:catAx>
        <c:axId val="49627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270664"/>
        <c:crosses val="autoZero"/>
        <c:auto val="1"/>
        <c:lblAlgn val="ctr"/>
        <c:lblOffset val="100"/>
        <c:noMultiLvlLbl val="0"/>
      </c:catAx>
      <c:valAx>
        <c:axId val="49627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27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Entrepreneurial</a:t>
            </a:r>
            <a:r>
              <a:rPr lang="en-IE" b="1" baseline="0"/>
              <a:t> Self-Efficacy</a:t>
            </a:r>
            <a:endParaRPr lang="en-IE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'Q4'!$N$135</c:f>
              <c:strCache>
                <c:ptCount val="1"/>
                <c:pt idx="0">
                  <c:v>Identifying new business opportunities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'Q4'!$M$136:$M$142</c:f>
              <c:strCache>
                <c:ptCount val="7"/>
                <c:pt idx="0">
                  <c:v>very low competence</c:v>
                </c:pt>
                <c:pt idx="1">
                  <c:v>pretty low competence</c:v>
                </c:pt>
                <c:pt idx="2">
                  <c:v>rather low competence</c:v>
                </c:pt>
                <c:pt idx="3">
                  <c:v>equal</c:v>
                </c:pt>
                <c:pt idx="4">
                  <c:v>rather high competence</c:v>
                </c:pt>
                <c:pt idx="5">
                  <c:v>pretty high competence</c:v>
                </c:pt>
                <c:pt idx="6">
                  <c:v>very high competence</c:v>
                </c:pt>
              </c:strCache>
            </c:strRef>
          </c:cat>
          <c:val>
            <c:numRef>
              <c:f>'Q4'!$N$136:$N$142</c:f>
              <c:numCache>
                <c:formatCode>General</c:formatCode>
                <c:ptCount val="7"/>
                <c:pt idx="0">
                  <c:v>9.36</c:v>
                </c:pt>
                <c:pt idx="1">
                  <c:v>9.48</c:v>
                </c:pt>
                <c:pt idx="2">
                  <c:v>15.05</c:v>
                </c:pt>
                <c:pt idx="3">
                  <c:v>26.76</c:v>
                </c:pt>
                <c:pt idx="4">
                  <c:v>18.62</c:v>
                </c:pt>
                <c:pt idx="5">
                  <c:v>10.93</c:v>
                </c:pt>
                <c:pt idx="6">
                  <c:v>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D2-47F8-B8F4-B5DEC9830957}"/>
            </c:ext>
          </c:extLst>
        </c:ser>
        <c:ser>
          <c:idx val="1"/>
          <c:order val="1"/>
          <c:tx>
            <c:strRef>
              <c:f>'Q4'!$O$135</c:f>
              <c:strCache>
                <c:ptCount val="1"/>
                <c:pt idx="0">
                  <c:v>Creating new products and 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'Q4'!$M$136:$M$142</c:f>
              <c:strCache>
                <c:ptCount val="7"/>
                <c:pt idx="0">
                  <c:v>very low competence</c:v>
                </c:pt>
                <c:pt idx="1">
                  <c:v>pretty low competence</c:v>
                </c:pt>
                <c:pt idx="2">
                  <c:v>rather low competence</c:v>
                </c:pt>
                <c:pt idx="3">
                  <c:v>equal</c:v>
                </c:pt>
                <c:pt idx="4">
                  <c:v>rather high competence</c:v>
                </c:pt>
                <c:pt idx="5">
                  <c:v>pretty high competence</c:v>
                </c:pt>
                <c:pt idx="6">
                  <c:v>very high competence</c:v>
                </c:pt>
              </c:strCache>
            </c:strRef>
          </c:cat>
          <c:val>
            <c:numRef>
              <c:f>'Q4'!$O$136:$O$142</c:f>
              <c:numCache>
                <c:formatCode>General</c:formatCode>
                <c:ptCount val="7"/>
                <c:pt idx="0">
                  <c:v>6.47</c:v>
                </c:pt>
                <c:pt idx="1">
                  <c:v>10.37</c:v>
                </c:pt>
                <c:pt idx="2">
                  <c:v>14.16</c:v>
                </c:pt>
                <c:pt idx="3">
                  <c:v>20.74</c:v>
                </c:pt>
                <c:pt idx="4">
                  <c:v>20.399999999999999</c:v>
                </c:pt>
                <c:pt idx="5">
                  <c:v>13.71</c:v>
                </c:pt>
                <c:pt idx="6">
                  <c:v>14.16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D2-47F8-B8F4-B5DEC9830957}"/>
            </c:ext>
          </c:extLst>
        </c:ser>
        <c:ser>
          <c:idx val="2"/>
          <c:order val="2"/>
          <c:tx>
            <c:strRef>
              <c:f>'Q4'!$P$135</c:f>
              <c:strCache>
                <c:ptCount val="1"/>
                <c:pt idx="0">
                  <c:v>Managing innovation within a firm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'Q4'!$M$136:$M$142</c:f>
              <c:strCache>
                <c:ptCount val="7"/>
                <c:pt idx="0">
                  <c:v>very low competence</c:v>
                </c:pt>
                <c:pt idx="1">
                  <c:v>pretty low competence</c:v>
                </c:pt>
                <c:pt idx="2">
                  <c:v>rather low competence</c:v>
                </c:pt>
                <c:pt idx="3">
                  <c:v>equal</c:v>
                </c:pt>
                <c:pt idx="4">
                  <c:v>rather high competence</c:v>
                </c:pt>
                <c:pt idx="5">
                  <c:v>pretty high competence</c:v>
                </c:pt>
                <c:pt idx="6">
                  <c:v>very high competence</c:v>
                </c:pt>
              </c:strCache>
            </c:strRef>
          </c:cat>
          <c:val>
            <c:numRef>
              <c:f>'Q4'!$P$136:$P$142</c:f>
              <c:numCache>
                <c:formatCode>General</c:formatCode>
                <c:ptCount val="7"/>
                <c:pt idx="0">
                  <c:v>10.27</c:v>
                </c:pt>
                <c:pt idx="1">
                  <c:v>9.6</c:v>
                </c:pt>
                <c:pt idx="2">
                  <c:v>14.84</c:v>
                </c:pt>
                <c:pt idx="3">
                  <c:v>20.87</c:v>
                </c:pt>
                <c:pt idx="4">
                  <c:v>17.97</c:v>
                </c:pt>
                <c:pt idx="5">
                  <c:v>12.39</c:v>
                </c:pt>
                <c:pt idx="6">
                  <c:v>14.06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D2-47F8-B8F4-B5DEC9830957}"/>
            </c:ext>
          </c:extLst>
        </c:ser>
        <c:ser>
          <c:idx val="3"/>
          <c:order val="3"/>
          <c:tx>
            <c:strRef>
              <c:f>'Q4'!$Q$135</c:f>
              <c:strCache>
                <c:ptCount val="1"/>
                <c:pt idx="0">
                  <c:v>Being a leader and communicator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'Q4'!$M$136:$M$142</c:f>
              <c:strCache>
                <c:ptCount val="7"/>
                <c:pt idx="0">
                  <c:v>very low competence</c:v>
                </c:pt>
                <c:pt idx="1">
                  <c:v>pretty low competence</c:v>
                </c:pt>
                <c:pt idx="2">
                  <c:v>rather low competence</c:v>
                </c:pt>
                <c:pt idx="3">
                  <c:v>equal</c:v>
                </c:pt>
                <c:pt idx="4">
                  <c:v>rather high competence</c:v>
                </c:pt>
                <c:pt idx="5">
                  <c:v>pretty high competence</c:v>
                </c:pt>
                <c:pt idx="6">
                  <c:v>very high competence</c:v>
                </c:pt>
              </c:strCache>
            </c:strRef>
          </c:cat>
          <c:val>
            <c:numRef>
              <c:f>'Q4'!$Q$136:$Q$142</c:f>
              <c:numCache>
                <c:formatCode>General</c:formatCode>
                <c:ptCount val="7"/>
                <c:pt idx="0">
                  <c:v>6.4</c:v>
                </c:pt>
                <c:pt idx="1">
                  <c:v>4.71</c:v>
                </c:pt>
                <c:pt idx="2">
                  <c:v>9.65</c:v>
                </c:pt>
                <c:pt idx="3">
                  <c:v>14.25</c:v>
                </c:pt>
                <c:pt idx="4">
                  <c:v>16.72</c:v>
                </c:pt>
                <c:pt idx="5">
                  <c:v>19.079999999999998</c:v>
                </c:pt>
                <c:pt idx="6">
                  <c:v>29.18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D2-47F8-B8F4-B5DEC9830957}"/>
            </c:ext>
          </c:extLst>
        </c:ser>
        <c:ser>
          <c:idx val="4"/>
          <c:order val="4"/>
          <c:tx>
            <c:strRef>
              <c:f>'Q4'!$R$135</c:f>
              <c:strCache>
                <c:ptCount val="1"/>
                <c:pt idx="0">
                  <c:v>Building up a professional network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'Q4'!$M$136:$M$142</c:f>
              <c:strCache>
                <c:ptCount val="7"/>
                <c:pt idx="0">
                  <c:v>very low competence</c:v>
                </c:pt>
                <c:pt idx="1">
                  <c:v>pretty low competence</c:v>
                </c:pt>
                <c:pt idx="2">
                  <c:v>rather low competence</c:v>
                </c:pt>
                <c:pt idx="3">
                  <c:v>equal</c:v>
                </c:pt>
                <c:pt idx="4">
                  <c:v>rather high competence</c:v>
                </c:pt>
                <c:pt idx="5">
                  <c:v>pretty high competence</c:v>
                </c:pt>
                <c:pt idx="6">
                  <c:v>very high competence</c:v>
                </c:pt>
              </c:strCache>
            </c:strRef>
          </c:cat>
          <c:val>
            <c:numRef>
              <c:f>'Q4'!$R$136:$R$142</c:f>
              <c:numCache>
                <c:formatCode>General</c:formatCode>
                <c:ptCount val="7"/>
                <c:pt idx="0">
                  <c:v>4.1399999999999997</c:v>
                </c:pt>
                <c:pt idx="1">
                  <c:v>6.49</c:v>
                </c:pt>
                <c:pt idx="2">
                  <c:v>11.53</c:v>
                </c:pt>
                <c:pt idx="3">
                  <c:v>16.690000000000001</c:v>
                </c:pt>
                <c:pt idx="4">
                  <c:v>18.7</c:v>
                </c:pt>
                <c:pt idx="5">
                  <c:v>17.02</c:v>
                </c:pt>
                <c:pt idx="6">
                  <c:v>25.42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D2-47F8-B8F4-B5DEC9830957}"/>
            </c:ext>
          </c:extLst>
        </c:ser>
        <c:ser>
          <c:idx val="5"/>
          <c:order val="5"/>
          <c:tx>
            <c:strRef>
              <c:f>'Q4'!$S$135</c:f>
              <c:strCache>
                <c:ptCount val="1"/>
                <c:pt idx="0">
                  <c:v>Commercializing a new idea or development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'Q4'!$M$136:$M$142</c:f>
              <c:strCache>
                <c:ptCount val="7"/>
                <c:pt idx="0">
                  <c:v>very low competence</c:v>
                </c:pt>
                <c:pt idx="1">
                  <c:v>pretty low competence</c:v>
                </c:pt>
                <c:pt idx="2">
                  <c:v>rather low competence</c:v>
                </c:pt>
                <c:pt idx="3">
                  <c:v>equal</c:v>
                </c:pt>
                <c:pt idx="4">
                  <c:v>rather high competence</c:v>
                </c:pt>
                <c:pt idx="5">
                  <c:v>pretty high competence</c:v>
                </c:pt>
                <c:pt idx="6">
                  <c:v>very high competence</c:v>
                </c:pt>
              </c:strCache>
            </c:strRef>
          </c:cat>
          <c:val>
            <c:numRef>
              <c:f>'Q4'!$S$136:$S$142</c:f>
              <c:numCache>
                <c:formatCode>General</c:formatCode>
                <c:ptCount val="7"/>
                <c:pt idx="0">
                  <c:v>5.82</c:v>
                </c:pt>
                <c:pt idx="1">
                  <c:v>6.16</c:v>
                </c:pt>
                <c:pt idx="2">
                  <c:v>10.97</c:v>
                </c:pt>
                <c:pt idx="3">
                  <c:v>20.6</c:v>
                </c:pt>
                <c:pt idx="4">
                  <c:v>20.49</c:v>
                </c:pt>
                <c:pt idx="5">
                  <c:v>14.56</c:v>
                </c:pt>
                <c:pt idx="6">
                  <c:v>21.39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D2-47F8-B8F4-B5DEC9830957}"/>
            </c:ext>
          </c:extLst>
        </c:ser>
        <c:ser>
          <c:idx val="6"/>
          <c:order val="6"/>
          <c:tx>
            <c:strRef>
              <c:f>'Q4'!$T$135</c:f>
              <c:strCache>
                <c:ptCount val="1"/>
                <c:pt idx="0">
                  <c:v>Successfully managing a business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'Q4'!$M$136:$M$142</c:f>
              <c:strCache>
                <c:ptCount val="7"/>
                <c:pt idx="0">
                  <c:v>very low competence</c:v>
                </c:pt>
                <c:pt idx="1">
                  <c:v>pretty low competence</c:v>
                </c:pt>
                <c:pt idx="2">
                  <c:v>rather low competence</c:v>
                </c:pt>
                <c:pt idx="3">
                  <c:v>equal</c:v>
                </c:pt>
                <c:pt idx="4">
                  <c:v>rather high competence</c:v>
                </c:pt>
                <c:pt idx="5">
                  <c:v>pretty high competence</c:v>
                </c:pt>
                <c:pt idx="6">
                  <c:v>very high competence</c:v>
                </c:pt>
              </c:strCache>
            </c:strRef>
          </c:cat>
          <c:val>
            <c:numRef>
              <c:f>'Q4'!$T$136:$T$142</c:f>
              <c:numCache>
                <c:formatCode>General</c:formatCode>
                <c:ptCount val="7"/>
                <c:pt idx="0">
                  <c:v>7.5</c:v>
                </c:pt>
                <c:pt idx="1">
                  <c:v>5.94</c:v>
                </c:pt>
                <c:pt idx="2">
                  <c:v>11.98</c:v>
                </c:pt>
                <c:pt idx="3">
                  <c:v>19.48</c:v>
                </c:pt>
                <c:pt idx="4">
                  <c:v>17.13</c:v>
                </c:pt>
                <c:pt idx="5">
                  <c:v>15.34</c:v>
                </c:pt>
                <c:pt idx="6">
                  <c:v>22.62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DD2-47F8-B8F4-B5DEC9830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386544"/>
        <c:axId val="617386872"/>
      </c:lineChart>
      <c:catAx>
        <c:axId val="61738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386872"/>
        <c:crosses val="autoZero"/>
        <c:auto val="1"/>
        <c:lblAlgn val="ctr"/>
        <c:lblOffset val="100"/>
        <c:noMultiLvlLbl val="0"/>
      </c:catAx>
      <c:valAx>
        <c:axId val="61738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38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Control and Implementation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253852470895125E-2"/>
          <c:y val="0.13081585081585081"/>
          <c:w val="0.57957071317005615"/>
          <c:h val="0.77848234005714323"/>
        </c:manualLayout>
      </c:layout>
      <c:lineChart>
        <c:grouping val="standard"/>
        <c:varyColors val="0"/>
        <c:ser>
          <c:idx val="0"/>
          <c:order val="0"/>
          <c:tx>
            <c:strRef>
              <c:f>'Q4'!$T$167</c:f>
              <c:strCache>
                <c:ptCount val="1"/>
                <c:pt idx="0">
                  <c:v>I am usually able to protect my personal interests.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'Q4'!$S$168:$S$174</c:f>
              <c:strCache>
                <c:ptCount val="7"/>
                <c:pt idx="0">
                  <c:v>Not at all =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Very much = 7</c:v>
                </c:pt>
              </c:strCache>
            </c:strRef>
          </c:cat>
          <c:val>
            <c:numRef>
              <c:f>'Q4'!$T$168:$T$174</c:f>
              <c:numCache>
                <c:formatCode>0.0</c:formatCode>
                <c:ptCount val="7"/>
                <c:pt idx="0">
                  <c:v>2.13</c:v>
                </c:pt>
                <c:pt idx="1">
                  <c:v>2.13</c:v>
                </c:pt>
                <c:pt idx="2">
                  <c:v>6.61</c:v>
                </c:pt>
                <c:pt idx="3">
                  <c:v>12.43</c:v>
                </c:pt>
                <c:pt idx="4">
                  <c:v>21.84</c:v>
                </c:pt>
                <c:pt idx="5">
                  <c:v>20.16</c:v>
                </c:pt>
                <c:pt idx="6">
                  <c:v>34.71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7E-4A31-9EF4-9FB59E9165C6}"/>
            </c:ext>
          </c:extLst>
        </c:ser>
        <c:ser>
          <c:idx val="1"/>
          <c:order val="1"/>
          <c:tx>
            <c:strRef>
              <c:f>'Q4'!$U$167</c:f>
              <c:strCache>
                <c:ptCount val="1"/>
                <c:pt idx="0">
                  <c:v>When I make plans, I am almost certain to make them work.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'Q4'!$S$168:$S$174</c:f>
              <c:strCache>
                <c:ptCount val="7"/>
                <c:pt idx="0">
                  <c:v>Not at all =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Very much = 7</c:v>
                </c:pt>
              </c:strCache>
            </c:strRef>
          </c:cat>
          <c:val>
            <c:numRef>
              <c:f>'Q4'!$U$168:$U$174</c:f>
              <c:numCache>
                <c:formatCode>0.0</c:formatCode>
                <c:ptCount val="7"/>
                <c:pt idx="0">
                  <c:v>2.91</c:v>
                </c:pt>
                <c:pt idx="1">
                  <c:v>4.03</c:v>
                </c:pt>
                <c:pt idx="2">
                  <c:v>8.9499999999999993</c:v>
                </c:pt>
                <c:pt idx="3">
                  <c:v>17.670000000000002</c:v>
                </c:pt>
                <c:pt idx="4">
                  <c:v>21.03</c:v>
                </c:pt>
                <c:pt idx="5">
                  <c:v>21.59</c:v>
                </c:pt>
                <c:pt idx="6">
                  <c:v>23.83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E-4A31-9EF4-9FB59E9165C6}"/>
            </c:ext>
          </c:extLst>
        </c:ser>
        <c:ser>
          <c:idx val="2"/>
          <c:order val="2"/>
          <c:tx>
            <c:strRef>
              <c:f>'Q4'!$V$167</c:f>
              <c:strCache>
                <c:ptCount val="1"/>
                <c:pt idx="0">
                  <c:v>I can pretty much determine what will happen in my life.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'Q4'!$S$168:$S$174</c:f>
              <c:strCache>
                <c:ptCount val="7"/>
                <c:pt idx="0">
                  <c:v>Not at all =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Very much = 7</c:v>
                </c:pt>
              </c:strCache>
            </c:strRef>
          </c:cat>
          <c:val>
            <c:numRef>
              <c:f>'Q4'!$V$168:$V$174</c:f>
              <c:numCache>
                <c:formatCode>0.0</c:formatCode>
                <c:ptCount val="7"/>
                <c:pt idx="0">
                  <c:v>3.14</c:v>
                </c:pt>
                <c:pt idx="1">
                  <c:v>3.36</c:v>
                </c:pt>
                <c:pt idx="2">
                  <c:v>6.17</c:v>
                </c:pt>
                <c:pt idx="3">
                  <c:v>12.33</c:v>
                </c:pt>
                <c:pt idx="4">
                  <c:v>16.7</c:v>
                </c:pt>
                <c:pt idx="5">
                  <c:v>18.27</c:v>
                </c:pt>
                <c:pt idx="6">
                  <c:v>40.020000000000003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7E-4A31-9EF4-9FB59E9165C6}"/>
            </c:ext>
          </c:extLst>
        </c:ser>
        <c:ser>
          <c:idx val="3"/>
          <c:order val="3"/>
          <c:tx>
            <c:strRef>
              <c:f>'Q4'!$W$167</c:f>
              <c:strCache>
                <c:ptCount val="1"/>
                <c:pt idx="0">
                  <c:v> I have already planned precisely what I will do as my first step to starting a business.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'Q4'!$S$168:$S$174</c:f>
              <c:strCache>
                <c:ptCount val="7"/>
                <c:pt idx="0">
                  <c:v>Not at all =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Very much = 7</c:v>
                </c:pt>
              </c:strCache>
            </c:strRef>
          </c:cat>
          <c:val>
            <c:numRef>
              <c:f>'Q4'!$W$168:$W$174</c:f>
              <c:numCache>
                <c:formatCode>0.0</c:formatCode>
                <c:ptCount val="7"/>
                <c:pt idx="0">
                  <c:v>16.54</c:v>
                </c:pt>
                <c:pt idx="1">
                  <c:v>9.4499999999999993</c:v>
                </c:pt>
                <c:pt idx="2">
                  <c:v>14.96</c:v>
                </c:pt>
                <c:pt idx="3">
                  <c:v>23.23</c:v>
                </c:pt>
                <c:pt idx="4">
                  <c:v>18.11</c:v>
                </c:pt>
                <c:pt idx="5">
                  <c:v>5.91</c:v>
                </c:pt>
                <c:pt idx="6">
                  <c:v>11.81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7E-4A31-9EF4-9FB59E9165C6}"/>
            </c:ext>
          </c:extLst>
        </c:ser>
        <c:ser>
          <c:idx val="4"/>
          <c:order val="4"/>
          <c:tx>
            <c:strRef>
              <c:f>'Q4'!$X$167</c:f>
              <c:strCache>
                <c:ptCount val="1"/>
                <c:pt idx="0">
                  <c:v> I have already planned precisely when to engage in my first step to starting a business.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'Q4'!$S$168:$S$174</c:f>
              <c:strCache>
                <c:ptCount val="7"/>
                <c:pt idx="0">
                  <c:v>Not at all =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Very much = 7</c:v>
                </c:pt>
              </c:strCache>
            </c:strRef>
          </c:cat>
          <c:val>
            <c:numRef>
              <c:f>'Q4'!$X$168:$X$174</c:f>
              <c:numCache>
                <c:formatCode>0.0</c:formatCode>
                <c:ptCount val="7"/>
                <c:pt idx="0">
                  <c:v>14.12</c:v>
                </c:pt>
                <c:pt idx="1">
                  <c:v>8.6300000000000008</c:v>
                </c:pt>
                <c:pt idx="2">
                  <c:v>13.73</c:v>
                </c:pt>
                <c:pt idx="3">
                  <c:v>26.27</c:v>
                </c:pt>
                <c:pt idx="4">
                  <c:v>12.94</c:v>
                </c:pt>
                <c:pt idx="5">
                  <c:v>10.98</c:v>
                </c:pt>
                <c:pt idx="6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7E-4A31-9EF4-9FB59E9165C6}"/>
            </c:ext>
          </c:extLst>
        </c:ser>
        <c:ser>
          <c:idx val="5"/>
          <c:order val="5"/>
          <c:tx>
            <c:strRef>
              <c:f>'Q4'!$Y$167</c:f>
              <c:strCache>
                <c:ptCount val="1"/>
                <c:pt idx="0">
                  <c:v> I have already planned precisely where to engage in my first step to starting a business.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'Q4'!$S$168:$S$174</c:f>
              <c:strCache>
                <c:ptCount val="7"/>
                <c:pt idx="0">
                  <c:v>Not at all =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Very much = 7</c:v>
                </c:pt>
              </c:strCache>
            </c:strRef>
          </c:cat>
          <c:val>
            <c:numRef>
              <c:f>'Q4'!$Y$168:$Y$174</c:f>
              <c:numCache>
                <c:formatCode>0.0</c:formatCode>
                <c:ptCount val="7"/>
                <c:pt idx="0">
                  <c:v>14.68</c:v>
                </c:pt>
                <c:pt idx="1">
                  <c:v>8.33</c:v>
                </c:pt>
                <c:pt idx="2">
                  <c:v>12.7</c:v>
                </c:pt>
                <c:pt idx="3">
                  <c:v>22.62</c:v>
                </c:pt>
                <c:pt idx="4">
                  <c:v>16.670000000000002</c:v>
                </c:pt>
                <c:pt idx="5">
                  <c:v>9.1300000000000008</c:v>
                </c:pt>
                <c:pt idx="6">
                  <c:v>15.87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7E-4A31-9EF4-9FB59E916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98336"/>
        <c:axId val="487191776"/>
      </c:lineChart>
      <c:catAx>
        <c:axId val="48719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91776"/>
        <c:crosses val="autoZero"/>
        <c:auto val="1"/>
        <c:lblAlgn val="ctr"/>
        <c:lblOffset val="100"/>
        <c:noMultiLvlLbl val="0"/>
      </c:catAx>
      <c:valAx>
        <c:axId val="48719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9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91454519105364"/>
          <c:y val="7.1620627841100293E-2"/>
          <c:w val="0.33946830265848671"/>
          <c:h val="0.60759111404780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447676</xdr:colOff>
      <xdr:row>0</xdr:row>
      <xdr:rowOff>95250</xdr:rowOff>
    </xdr:from>
    <xdr:to>
      <xdr:col>16</xdr:col>
      <xdr:colOff>304800</xdr:colOff>
      <xdr:row>14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133350</xdr:rowOff>
    </xdr:from>
    <xdr:to>
      <xdr:col>18</xdr:col>
      <xdr:colOff>371475</xdr:colOff>
      <xdr:row>15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16</xdr:row>
      <xdr:rowOff>152400</xdr:rowOff>
    </xdr:from>
    <xdr:to>
      <xdr:col>11</xdr:col>
      <xdr:colOff>762000</xdr:colOff>
      <xdr:row>30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33</xdr:row>
      <xdr:rowOff>123825</xdr:rowOff>
    </xdr:from>
    <xdr:to>
      <xdr:col>11</xdr:col>
      <xdr:colOff>762000</xdr:colOff>
      <xdr:row>47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419099</xdr:colOff>
      <xdr:row>19</xdr:row>
      <xdr:rowOff>142875</xdr:rowOff>
    </xdr:from>
    <xdr:to>
      <xdr:col>22</xdr:col>
      <xdr:colOff>5172074</xdr:colOff>
      <xdr:row>34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276225</xdr:colOff>
      <xdr:row>13</xdr:row>
      <xdr:rowOff>152399</xdr:rowOff>
    </xdr:from>
    <xdr:to>
      <xdr:col>34</xdr:col>
      <xdr:colOff>190500</xdr:colOff>
      <xdr:row>48</xdr:row>
      <xdr:rowOff>180974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118</xdr:row>
      <xdr:rowOff>723900</xdr:rowOff>
    </xdr:from>
    <xdr:to>
      <xdr:col>14</xdr:col>
      <xdr:colOff>47625</xdr:colOff>
      <xdr:row>130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143</xdr:row>
      <xdr:rowOff>133350</xdr:rowOff>
    </xdr:from>
    <xdr:to>
      <xdr:col>17</xdr:col>
      <xdr:colOff>438150</xdr:colOff>
      <xdr:row>155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133350</xdr:colOff>
      <xdr:row>183</xdr:row>
      <xdr:rowOff>571500</xdr:rowOff>
    </xdr:from>
    <xdr:to>
      <xdr:col>18</xdr:col>
      <xdr:colOff>533400</xdr:colOff>
      <xdr:row>204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6</xdr:row>
      <xdr:rowOff>133350</xdr:rowOff>
    </xdr:from>
    <xdr:to>
      <xdr:col>15</xdr:col>
      <xdr:colOff>466725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36</xdr:row>
      <xdr:rowOff>123825</xdr:rowOff>
    </xdr:from>
    <xdr:to>
      <xdr:col>12</xdr:col>
      <xdr:colOff>114300</xdr:colOff>
      <xdr:row>48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0"/>
  <sheetViews>
    <sheetView topLeftCell="A41" workbookViewId="0">
      <selection activeCell="B41" sqref="B41:D52"/>
    </sheetView>
  </sheetViews>
  <sheetFormatPr defaultColWidth="14.42578125" defaultRowHeight="15" customHeight="1" x14ac:dyDescent="0.25"/>
  <cols>
    <col min="1" max="1" width="8.7109375" customWidth="1"/>
    <col min="2" max="2" width="38" customWidth="1"/>
    <col min="3" max="3" width="10.5703125" customWidth="1"/>
    <col min="4" max="4" width="9.140625" customWidth="1"/>
    <col min="5" max="5" width="10.140625" customWidth="1"/>
    <col min="6" max="6" width="8.7109375" customWidth="1"/>
    <col min="7" max="7" width="35.5703125" customWidth="1"/>
    <col min="8" max="8" width="10.85546875" customWidth="1"/>
    <col min="9" max="9" width="8.7109375" customWidth="1"/>
    <col min="10" max="10" width="18.140625" customWidth="1"/>
    <col min="11" max="11" width="10.42578125" customWidth="1"/>
    <col min="12" max="12" width="11.140625" customWidth="1"/>
    <col min="13" max="13" width="8.7109375" customWidth="1"/>
    <col min="14" max="14" width="26.42578125" customWidth="1"/>
    <col min="15" max="15" width="11.7109375" customWidth="1"/>
    <col min="16" max="26" width="8.7109375" customWidth="1"/>
  </cols>
  <sheetData>
    <row r="1" spans="2:8" x14ac:dyDescent="0.25">
      <c r="C1" s="1"/>
      <c r="D1" s="1"/>
    </row>
    <row r="2" spans="2:8" x14ac:dyDescent="0.25">
      <c r="B2" s="3" t="s">
        <v>2</v>
      </c>
      <c r="C2" s="5" t="s">
        <v>3</v>
      </c>
      <c r="D2" s="5" t="s">
        <v>5</v>
      </c>
      <c r="G2" s="3" t="s">
        <v>2</v>
      </c>
      <c r="H2" s="5" t="s">
        <v>5</v>
      </c>
    </row>
    <row r="3" spans="2:8" ht="45" x14ac:dyDescent="0.25">
      <c r="B3" s="7" t="s">
        <v>6</v>
      </c>
      <c r="C3" s="8">
        <v>139</v>
      </c>
      <c r="D3" s="10">
        <v>8.93</v>
      </c>
      <c r="G3" s="7" t="s">
        <v>6</v>
      </c>
      <c r="H3" s="10">
        <v>8.93</v>
      </c>
    </row>
    <row r="4" spans="2:8" x14ac:dyDescent="0.25">
      <c r="B4" s="12" t="s">
        <v>12</v>
      </c>
      <c r="C4" s="14">
        <v>452</v>
      </c>
      <c r="D4" s="16">
        <v>29.03</v>
      </c>
      <c r="G4" s="12" t="s">
        <v>12</v>
      </c>
      <c r="H4" s="16">
        <v>29.03</v>
      </c>
    </row>
    <row r="5" spans="2:8" x14ac:dyDescent="0.25">
      <c r="B5" s="12" t="s">
        <v>14</v>
      </c>
      <c r="C5" s="14">
        <v>233</v>
      </c>
      <c r="D5" s="16">
        <v>14.96</v>
      </c>
      <c r="G5" s="12" t="s">
        <v>14</v>
      </c>
      <c r="H5" s="16">
        <v>14.96</v>
      </c>
    </row>
    <row r="6" spans="2:8" x14ac:dyDescent="0.25">
      <c r="B6" s="12" t="s">
        <v>15</v>
      </c>
      <c r="C6" s="14">
        <v>62</v>
      </c>
      <c r="D6" s="16">
        <v>3.98</v>
      </c>
      <c r="G6" s="12" t="s">
        <v>15</v>
      </c>
      <c r="H6" s="16">
        <v>3.98</v>
      </c>
    </row>
    <row r="7" spans="2:8" x14ac:dyDescent="0.25">
      <c r="B7" s="12" t="s">
        <v>17</v>
      </c>
      <c r="C7" s="14">
        <v>68</v>
      </c>
      <c r="D7" s="16">
        <v>4.37</v>
      </c>
      <c r="G7" s="12" t="s">
        <v>17</v>
      </c>
      <c r="H7" s="16">
        <v>4.37</v>
      </c>
    </row>
    <row r="8" spans="2:8" x14ac:dyDescent="0.25">
      <c r="B8" s="12" t="s">
        <v>18</v>
      </c>
      <c r="C8" s="14">
        <v>134</v>
      </c>
      <c r="D8" s="16">
        <v>8.61</v>
      </c>
      <c r="G8" s="12" t="s">
        <v>18</v>
      </c>
      <c r="H8" s="16">
        <v>8.61</v>
      </c>
    </row>
    <row r="9" spans="2:8" x14ac:dyDescent="0.25">
      <c r="B9" s="12" t="s">
        <v>20</v>
      </c>
      <c r="C9" s="14">
        <v>65</v>
      </c>
      <c r="D9" s="16">
        <v>4.17</v>
      </c>
      <c r="G9" s="12" t="s">
        <v>20</v>
      </c>
      <c r="H9" s="16">
        <v>4.17</v>
      </c>
    </row>
    <row r="10" spans="2:8" x14ac:dyDescent="0.25">
      <c r="B10" s="12" t="s">
        <v>23</v>
      </c>
      <c r="C10" s="14">
        <v>12</v>
      </c>
      <c r="D10" s="16">
        <v>0.77</v>
      </c>
      <c r="G10" s="12" t="s">
        <v>23</v>
      </c>
      <c r="H10" s="16">
        <v>0.77</v>
      </c>
    </row>
    <row r="11" spans="2:8" x14ac:dyDescent="0.25">
      <c r="B11" s="12" t="s">
        <v>25</v>
      </c>
      <c r="C11" s="14">
        <v>65</v>
      </c>
      <c r="D11" s="16">
        <v>4.17</v>
      </c>
      <c r="G11" s="12" t="s">
        <v>25</v>
      </c>
      <c r="H11" s="16">
        <v>4.17</v>
      </c>
    </row>
    <row r="12" spans="2:8" ht="30" x14ac:dyDescent="0.25">
      <c r="B12" s="19" t="s">
        <v>26</v>
      </c>
      <c r="C12" s="14">
        <v>85</v>
      </c>
      <c r="D12" s="16">
        <v>5.46</v>
      </c>
      <c r="G12" s="19" t="s">
        <v>26</v>
      </c>
      <c r="H12" s="16">
        <v>5.46</v>
      </c>
    </row>
    <row r="13" spans="2:8" ht="30" x14ac:dyDescent="0.25">
      <c r="B13" s="19" t="s">
        <v>31</v>
      </c>
      <c r="C13" s="14">
        <v>49</v>
      </c>
      <c r="D13" s="16">
        <v>3.15</v>
      </c>
      <c r="G13" s="19" t="s">
        <v>31</v>
      </c>
      <c r="H13" s="16">
        <v>3.15</v>
      </c>
    </row>
    <row r="14" spans="2:8" x14ac:dyDescent="0.25">
      <c r="B14" s="12" t="s">
        <v>33</v>
      </c>
      <c r="C14" s="14">
        <v>193</v>
      </c>
      <c r="D14" s="16">
        <v>12.4</v>
      </c>
      <c r="G14" s="12" t="s">
        <v>33</v>
      </c>
      <c r="H14" s="16">
        <v>12.4</v>
      </c>
    </row>
    <row r="15" spans="2:8" x14ac:dyDescent="0.25">
      <c r="B15" s="12"/>
      <c r="C15" s="14"/>
      <c r="D15" s="16"/>
      <c r="G15" s="12"/>
      <c r="H15" s="16"/>
    </row>
    <row r="16" spans="2:8" x14ac:dyDescent="0.25">
      <c r="B16" s="20" t="s">
        <v>35</v>
      </c>
      <c r="C16" s="23">
        <v>1557</v>
      </c>
      <c r="D16" s="25">
        <v>100</v>
      </c>
      <c r="G16" s="20" t="s">
        <v>35</v>
      </c>
      <c r="H16" s="25">
        <v>100</v>
      </c>
    </row>
    <row r="17" spans="2:15" x14ac:dyDescent="0.25">
      <c r="C17" s="27"/>
      <c r="D17" s="1"/>
    </row>
    <row r="18" spans="2:15" x14ac:dyDescent="0.25">
      <c r="C18" s="27"/>
      <c r="D18" s="1"/>
    </row>
    <row r="19" spans="2:15" x14ac:dyDescent="0.25">
      <c r="B19" s="171"/>
      <c r="C19" s="172"/>
      <c r="D19" s="172"/>
    </row>
    <row r="20" spans="2:15" ht="26.25" customHeight="1" x14ac:dyDescent="0.25">
      <c r="B20" s="3" t="s">
        <v>48</v>
      </c>
      <c r="C20" s="35" t="s">
        <v>3</v>
      </c>
      <c r="D20" s="35" t="s">
        <v>5</v>
      </c>
      <c r="F20" s="168" t="s">
        <v>52</v>
      </c>
      <c r="G20" s="169"/>
      <c r="H20" s="170"/>
      <c r="J20" s="173"/>
      <c r="K20" s="174"/>
      <c r="L20" s="174"/>
    </row>
    <row r="21" spans="2:15" ht="15.75" customHeight="1" x14ac:dyDescent="0.25">
      <c r="B21" s="44" t="s">
        <v>57</v>
      </c>
      <c r="C21" s="45">
        <v>1510</v>
      </c>
      <c r="D21" s="16">
        <v>92.3</v>
      </c>
      <c r="F21" s="5" t="s">
        <v>59</v>
      </c>
      <c r="G21" s="46" t="s">
        <v>3</v>
      </c>
      <c r="H21" s="47" t="s">
        <v>5</v>
      </c>
    </row>
    <row r="22" spans="2:15" ht="15.75" customHeight="1" x14ac:dyDescent="0.25">
      <c r="B22" s="44" t="s">
        <v>60</v>
      </c>
      <c r="C22" s="14">
        <v>37</v>
      </c>
      <c r="D22" s="16">
        <v>2.2599999999999998</v>
      </c>
      <c r="F22" s="6" t="s">
        <v>61</v>
      </c>
      <c r="G22" s="49">
        <v>10</v>
      </c>
      <c r="H22" s="9">
        <v>0.63</v>
      </c>
    </row>
    <row r="23" spans="2:15" ht="15.75" customHeight="1" x14ac:dyDescent="0.25">
      <c r="B23" s="44" t="s">
        <v>62</v>
      </c>
      <c r="C23" s="14">
        <v>10</v>
      </c>
      <c r="D23" s="16">
        <v>0.61</v>
      </c>
      <c r="F23" s="13">
        <v>2008</v>
      </c>
      <c r="G23" s="1">
        <v>4</v>
      </c>
      <c r="H23" s="15">
        <v>0.25</v>
      </c>
    </row>
    <row r="24" spans="2:15" ht="15.75" customHeight="1" x14ac:dyDescent="0.25">
      <c r="B24" s="44" t="s">
        <v>33</v>
      </c>
      <c r="C24" s="14">
        <v>79</v>
      </c>
      <c r="D24" s="16">
        <v>4.83</v>
      </c>
      <c r="F24" s="13">
        <v>2009</v>
      </c>
      <c r="G24" s="1">
        <v>4</v>
      </c>
      <c r="H24" s="15">
        <v>0.25</v>
      </c>
    </row>
    <row r="25" spans="2:15" ht="15.75" customHeight="1" x14ac:dyDescent="0.25">
      <c r="B25" s="44"/>
      <c r="C25" s="14"/>
      <c r="D25" s="16"/>
      <c r="F25" s="13">
        <v>2010</v>
      </c>
      <c r="G25" s="1">
        <v>3</v>
      </c>
      <c r="H25" s="15">
        <v>0.19</v>
      </c>
    </row>
    <row r="26" spans="2:15" ht="15.75" customHeight="1" x14ac:dyDescent="0.25">
      <c r="B26" s="50" t="s">
        <v>35</v>
      </c>
      <c r="C26" s="23">
        <v>1636</v>
      </c>
      <c r="D26" s="25">
        <v>100</v>
      </c>
      <c r="F26" s="13">
        <v>2011</v>
      </c>
      <c r="G26" s="1">
        <v>4</v>
      </c>
      <c r="H26" s="15">
        <v>0.25</v>
      </c>
      <c r="O26" s="1"/>
    </row>
    <row r="27" spans="2:15" ht="15.75" customHeight="1" x14ac:dyDescent="0.25">
      <c r="C27" s="1"/>
      <c r="D27" s="1"/>
      <c r="F27" s="13">
        <v>2012</v>
      </c>
      <c r="G27" s="1">
        <v>28</v>
      </c>
      <c r="H27" s="15">
        <v>1.75</v>
      </c>
    </row>
    <row r="28" spans="2:15" ht="15.75" customHeight="1" x14ac:dyDescent="0.25">
      <c r="C28" s="1"/>
      <c r="D28" s="1"/>
      <c r="F28" s="13">
        <v>2013</v>
      </c>
      <c r="G28" s="1">
        <v>81</v>
      </c>
      <c r="H28" s="15">
        <v>5.0599999999999996</v>
      </c>
    </row>
    <row r="29" spans="2:15" ht="15.75" customHeight="1" x14ac:dyDescent="0.25">
      <c r="C29" s="1"/>
      <c r="D29" s="1"/>
      <c r="F29" s="13">
        <v>2014</v>
      </c>
      <c r="G29" s="1">
        <v>195</v>
      </c>
      <c r="H29" s="15">
        <v>12.19</v>
      </c>
    </row>
    <row r="30" spans="2:15" ht="15.75" customHeight="1" x14ac:dyDescent="0.25">
      <c r="C30" s="1"/>
      <c r="D30" s="1"/>
      <c r="F30" s="13">
        <v>2015</v>
      </c>
      <c r="G30" s="1">
        <v>374</v>
      </c>
      <c r="H30" s="15">
        <v>23.38</v>
      </c>
    </row>
    <row r="31" spans="2:15" ht="15.75" customHeight="1" x14ac:dyDescent="0.25">
      <c r="C31" s="1"/>
      <c r="D31" s="1"/>
      <c r="F31" s="13">
        <v>2016</v>
      </c>
      <c r="G31" s="1">
        <v>333</v>
      </c>
      <c r="H31" s="15">
        <v>20.81</v>
      </c>
    </row>
    <row r="32" spans="2:15" ht="15.75" customHeight="1" x14ac:dyDescent="0.25">
      <c r="C32" s="1"/>
      <c r="D32" s="1"/>
      <c r="F32" s="13">
        <v>2017</v>
      </c>
      <c r="G32" s="1">
        <v>265</v>
      </c>
      <c r="H32" s="15">
        <v>16.559999999999999</v>
      </c>
    </row>
    <row r="33" spans="2:8" ht="15.75" customHeight="1" x14ac:dyDescent="0.25">
      <c r="C33" s="1"/>
      <c r="D33" s="1"/>
      <c r="F33" s="13">
        <v>2018</v>
      </c>
      <c r="G33" s="1">
        <v>299</v>
      </c>
      <c r="H33" s="15">
        <v>18.690000000000001</v>
      </c>
    </row>
    <row r="34" spans="2:8" ht="15.75" customHeight="1" x14ac:dyDescent="0.25">
      <c r="C34" s="1"/>
      <c r="D34" s="1"/>
      <c r="F34" s="13"/>
      <c r="G34" s="1"/>
      <c r="H34" s="15"/>
    </row>
    <row r="35" spans="2:8" ht="15.75" customHeight="1" x14ac:dyDescent="0.25">
      <c r="C35" s="1"/>
      <c r="D35" s="1"/>
      <c r="F35" s="24" t="s">
        <v>35</v>
      </c>
      <c r="G35" s="51">
        <v>1600</v>
      </c>
      <c r="H35" s="26">
        <v>100</v>
      </c>
    </row>
    <row r="36" spans="2:8" ht="15.75" customHeight="1" x14ac:dyDescent="0.25">
      <c r="C36" s="1"/>
      <c r="D36" s="1"/>
    </row>
    <row r="37" spans="2:8" ht="15.75" customHeight="1" x14ac:dyDescent="0.25">
      <c r="C37" s="1"/>
      <c r="D37" s="1"/>
    </row>
    <row r="38" spans="2:8" ht="15.75" customHeight="1" x14ac:dyDescent="0.25">
      <c r="C38" s="1"/>
      <c r="D38" s="1"/>
    </row>
    <row r="39" spans="2:8" ht="15.75" customHeight="1" x14ac:dyDescent="0.25">
      <c r="C39" s="1"/>
      <c r="D39" s="1"/>
    </row>
    <row r="40" spans="2:8" ht="15.75" customHeight="1" x14ac:dyDescent="0.25">
      <c r="C40" s="1"/>
      <c r="D40" s="1"/>
    </row>
    <row r="41" spans="2:8" ht="15.75" customHeight="1" x14ac:dyDescent="0.25">
      <c r="B41" s="2" t="s">
        <v>63</v>
      </c>
      <c r="C41" s="52" t="s">
        <v>3</v>
      </c>
      <c r="D41" s="47" t="s">
        <v>5</v>
      </c>
    </row>
    <row r="42" spans="2:8" ht="15.75" customHeight="1" x14ac:dyDescent="0.25">
      <c r="B42" s="6" t="s">
        <v>64</v>
      </c>
      <c r="C42" s="49">
        <v>109</v>
      </c>
      <c r="D42" s="9">
        <v>6.64</v>
      </c>
    </row>
    <row r="43" spans="2:8" ht="15.75" customHeight="1" x14ac:dyDescent="0.25">
      <c r="B43" s="13" t="s">
        <v>51</v>
      </c>
      <c r="C43" s="27">
        <v>1532</v>
      </c>
      <c r="D43" s="15">
        <v>93.36</v>
      </c>
    </row>
    <row r="44" spans="2:8" ht="15.75" customHeight="1" x14ac:dyDescent="0.25">
      <c r="B44" s="13"/>
      <c r="C44" s="1"/>
      <c r="D44" s="15"/>
    </row>
    <row r="45" spans="2:8" ht="15.75" customHeight="1" x14ac:dyDescent="0.25">
      <c r="B45" s="24" t="s">
        <v>35</v>
      </c>
      <c r="C45" s="51">
        <v>1641</v>
      </c>
      <c r="D45" s="26">
        <v>100</v>
      </c>
    </row>
    <row r="46" spans="2:8" ht="15.75" customHeight="1" x14ac:dyDescent="0.25">
      <c r="C46" s="1"/>
      <c r="D46" s="1"/>
    </row>
    <row r="47" spans="2:8" ht="15.75" customHeight="1" x14ac:dyDescent="0.25">
      <c r="C47" s="1"/>
      <c r="D47" s="1"/>
    </row>
    <row r="48" spans="2:8" ht="15.75" customHeight="1" x14ac:dyDescent="0.25">
      <c r="B48" s="53" t="s">
        <v>65</v>
      </c>
      <c r="C48" s="5" t="s">
        <v>3</v>
      </c>
      <c r="D48" s="5" t="s">
        <v>5</v>
      </c>
    </row>
    <row r="49" spans="2:4" ht="15.75" customHeight="1" x14ac:dyDescent="0.25">
      <c r="B49" s="6" t="s">
        <v>50</v>
      </c>
      <c r="C49" s="54">
        <v>1540</v>
      </c>
      <c r="D49" s="9">
        <v>94.54</v>
      </c>
    </row>
    <row r="50" spans="2:4" ht="15.75" customHeight="1" x14ac:dyDescent="0.25">
      <c r="B50" s="13" t="s">
        <v>51</v>
      </c>
      <c r="C50" s="1">
        <v>89</v>
      </c>
      <c r="D50" s="15">
        <v>5.46</v>
      </c>
    </row>
    <row r="51" spans="2:4" ht="15.75" customHeight="1" x14ac:dyDescent="0.25">
      <c r="B51" s="13"/>
      <c r="C51" s="1"/>
      <c r="D51" s="15"/>
    </row>
    <row r="52" spans="2:4" ht="15.75" customHeight="1" x14ac:dyDescent="0.25">
      <c r="B52" s="24" t="s">
        <v>35</v>
      </c>
      <c r="C52" s="51">
        <v>1629</v>
      </c>
      <c r="D52" s="26">
        <v>100</v>
      </c>
    </row>
    <row r="53" spans="2:4" ht="15.75" customHeight="1" x14ac:dyDescent="0.25">
      <c r="C53" s="1"/>
      <c r="D53" s="1"/>
    </row>
    <row r="54" spans="2:4" ht="15.75" customHeight="1" x14ac:dyDescent="0.25">
      <c r="C54" s="1"/>
      <c r="D54" s="1"/>
    </row>
    <row r="55" spans="2:4" ht="15.75" customHeight="1" x14ac:dyDescent="0.25">
      <c r="C55" s="1"/>
      <c r="D55" s="1"/>
    </row>
    <row r="56" spans="2:4" ht="15.75" customHeight="1" x14ac:dyDescent="0.25">
      <c r="C56" s="1"/>
      <c r="D56" s="1"/>
    </row>
    <row r="57" spans="2:4" ht="15.75" customHeight="1" x14ac:dyDescent="0.25">
      <c r="C57" s="1"/>
      <c r="D57" s="1"/>
    </row>
    <row r="58" spans="2:4" ht="15.75" customHeight="1" x14ac:dyDescent="0.25">
      <c r="C58" s="1"/>
      <c r="D58" s="1"/>
    </row>
    <row r="59" spans="2:4" ht="15.75" customHeight="1" x14ac:dyDescent="0.25">
      <c r="C59" s="1"/>
      <c r="D59" s="1"/>
    </row>
    <row r="60" spans="2:4" ht="15.75" customHeight="1" x14ac:dyDescent="0.25">
      <c r="C60" s="1"/>
      <c r="D60" s="1"/>
    </row>
    <row r="61" spans="2:4" ht="15.75" customHeight="1" x14ac:dyDescent="0.25">
      <c r="C61" s="1"/>
      <c r="D61" s="1"/>
    </row>
    <row r="62" spans="2:4" ht="15.75" customHeight="1" x14ac:dyDescent="0.25">
      <c r="C62" s="1"/>
      <c r="D62" s="1"/>
    </row>
    <row r="63" spans="2:4" ht="15.75" customHeight="1" x14ac:dyDescent="0.25">
      <c r="C63" s="1"/>
      <c r="D63" s="1"/>
    </row>
    <row r="64" spans="2:4" ht="15.75" customHeight="1" x14ac:dyDescent="0.25">
      <c r="C64" s="1"/>
      <c r="D64" s="1"/>
    </row>
    <row r="65" spans="3:4" ht="15.75" customHeight="1" x14ac:dyDescent="0.25">
      <c r="C65" s="1"/>
      <c r="D65" s="1"/>
    </row>
    <row r="66" spans="3:4" ht="15.75" customHeight="1" x14ac:dyDescent="0.25">
      <c r="C66" s="1"/>
      <c r="D66" s="1"/>
    </row>
    <row r="67" spans="3:4" ht="15.75" customHeight="1" x14ac:dyDescent="0.25">
      <c r="C67" s="1"/>
      <c r="D67" s="1"/>
    </row>
    <row r="68" spans="3:4" ht="15.75" customHeight="1" x14ac:dyDescent="0.25">
      <c r="C68" s="1"/>
      <c r="D68" s="1"/>
    </row>
    <row r="69" spans="3:4" ht="15.75" customHeight="1" x14ac:dyDescent="0.25">
      <c r="C69" s="1"/>
      <c r="D69" s="1"/>
    </row>
    <row r="70" spans="3:4" ht="15.75" customHeight="1" x14ac:dyDescent="0.25">
      <c r="C70" s="1"/>
      <c r="D70" s="1"/>
    </row>
    <row r="71" spans="3:4" ht="15.75" customHeight="1" x14ac:dyDescent="0.25">
      <c r="C71" s="1"/>
      <c r="D71" s="1"/>
    </row>
    <row r="72" spans="3:4" ht="15.75" customHeight="1" x14ac:dyDescent="0.25">
      <c r="C72" s="1"/>
      <c r="D72" s="1"/>
    </row>
    <row r="73" spans="3:4" ht="15.75" customHeight="1" x14ac:dyDescent="0.25">
      <c r="C73" s="1"/>
      <c r="D73" s="1"/>
    </row>
    <row r="74" spans="3:4" ht="15.75" customHeight="1" x14ac:dyDescent="0.25">
      <c r="C74" s="1"/>
      <c r="D74" s="1"/>
    </row>
    <row r="75" spans="3:4" ht="15.75" customHeight="1" x14ac:dyDescent="0.25">
      <c r="C75" s="1"/>
      <c r="D75" s="1"/>
    </row>
    <row r="76" spans="3:4" ht="15.75" customHeight="1" x14ac:dyDescent="0.25">
      <c r="C76" s="1"/>
      <c r="D76" s="1"/>
    </row>
    <row r="77" spans="3:4" ht="15.75" customHeight="1" x14ac:dyDescent="0.25">
      <c r="C77" s="1"/>
      <c r="D77" s="1"/>
    </row>
    <row r="78" spans="3:4" ht="15.75" customHeight="1" x14ac:dyDescent="0.25">
      <c r="C78" s="1"/>
      <c r="D78" s="1"/>
    </row>
    <row r="79" spans="3:4" ht="15.75" customHeight="1" x14ac:dyDescent="0.25">
      <c r="C79" s="1"/>
      <c r="D79" s="1"/>
    </row>
    <row r="80" spans="3:4" ht="15.75" customHeight="1" x14ac:dyDescent="0.25">
      <c r="C80" s="1"/>
      <c r="D80" s="1"/>
    </row>
    <row r="81" spans="3:4" ht="15.75" customHeight="1" x14ac:dyDescent="0.25">
      <c r="C81" s="1"/>
      <c r="D81" s="1"/>
    </row>
    <row r="82" spans="3:4" ht="15.75" customHeight="1" x14ac:dyDescent="0.25">
      <c r="C82" s="1"/>
      <c r="D82" s="1"/>
    </row>
    <row r="83" spans="3:4" ht="15.75" customHeight="1" x14ac:dyDescent="0.25">
      <c r="C83" s="1"/>
      <c r="D83" s="1"/>
    </row>
    <row r="84" spans="3:4" ht="15.75" customHeight="1" x14ac:dyDescent="0.25">
      <c r="C84" s="1"/>
      <c r="D84" s="1"/>
    </row>
    <row r="85" spans="3:4" ht="15.75" customHeight="1" x14ac:dyDescent="0.25">
      <c r="C85" s="1"/>
      <c r="D85" s="1"/>
    </row>
    <row r="86" spans="3:4" ht="15.75" customHeight="1" x14ac:dyDescent="0.25">
      <c r="C86" s="1"/>
      <c r="D86" s="1"/>
    </row>
    <row r="87" spans="3:4" ht="15.75" customHeight="1" x14ac:dyDescent="0.25">
      <c r="C87" s="1"/>
      <c r="D87" s="1"/>
    </row>
    <row r="88" spans="3:4" ht="15.75" customHeight="1" x14ac:dyDescent="0.25">
      <c r="C88" s="1"/>
      <c r="D88" s="1"/>
    </row>
    <row r="89" spans="3:4" ht="15.75" customHeight="1" x14ac:dyDescent="0.25">
      <c r="C89" s="1"/>
      <c r="D89" s="1"/>
    </row>
    <row r="90" spans="3:4" ht="15.75" customHeight="1" x14ac:dyDescent="0.25">
      <c r="C90" s="1"/>
      <c r="D90" s="1"/>
    </row>
    <row r="91" spans="3:4" ht="15.75" customHeight="1" x14ac:dyDescent="0.25">
      <c r="C91" s="1"/>
      <c r="D91" s="1"/>
    </row>
    <row r="92" spans="3:4" ht="15.75" customHeight="1" x14ac:dyDescent="0.25">
      <c r="C92" s="1"/>
      <c r="D92" s="1"/>
    </row>
    <row r="93" spans="3:4" ht="15.75" customHeight="1" x14ac:dyDescent="0.25">
      <c r="C93" s="1"/>
      <c r="D93" s="1"/>
    </row>
    <row r="94" spans="3:4" ht="15.75" customHeight="1" x14ac:dyDescent="0.25">
      <c r="C94" s="1"/>
      <c r="D94" s="1"/>
    </row>
    <row r="95" spans="3:4" ht="15.75" customHeight="1" x14ac:dyDescent="0.25">
      <c r="C95" s="1"/>
      <c r="D95" s="1"/>
    </row>
    <row r="96" spans="3:4" ht="15.75" customHeight="1" x14ac:dyDescent="0.25">
      <c r="C96" s="1"/>
      <c r="D96" s="1"/>
    </row>
    <row r="97" spans="3:4" ht="15.75" customHeight="1" x14ac:dyDescent="0.25">
      <c r="C97" s="1"/>
      <c r="D97" s="1"/>
    </row>
    <row r="98" spans="3:4" ht="15.75" customHeight="1" x14ac:dyDescent="0.25">
      <c r="C98" s="1"/>
      <c r="D98" s="1"/>
    </row>
    <row r="99" spans="3:4" ht="15.75" customHeight="1" x14ac:dyDescent="0.25">
      <c r="C99" s="1"/>
      <c r="D99" s="1"/>
    </row>
    <row r="100" spans="3:4" ht="15.75" customHeight="1" x14ac:dyDescent="0.25">
      <c r="C100" s="1"/>
      <c r="D100" s="1"/>
    </row>
    <row r="101" spans="3:4" ht="15.75" customHeight="1" x14ac:dyDescent="0.25">
      <c r="C101" s="1"/>
      <c r="D101" s="1"/>
    </row>
    <row r="102" spans="3:4" ht="15.75" customHeight="1" x14ac:dyDescent="0.25">
      <c r="C102" s="1"/>
      <c r="D102" s="1"/>
    </row>
    <row r="103" spans="3:4" ht="15.75" customHeight="1" x14ac:dyDescent="0.25">
      <c r="C103" s="1"/>
      <c r="D103" s="1"/>
    </row>
    <row r="104" spans="3:4" ht="15.75" customHeight="1" x14ac:dyDescent="0.25">
      <c r="C104" s="1"/>
      <c r="D104" s="1"/>
    </row>
    <row r="105" spans="3:4" ht="15.75" customHeight="1" x14ac:dyDescent="0.25">
      <c r="C105" s="1"/>
      <c r="D105" s="1"/>
    </row>
    <row r="106" spans="3:4" ht="15.75" customHeight="1" x14ac:dyDescent="0.25">
      <c r="C106" s="1"/>
      <c r="D106" s="1"/>
    </row>
    <row r="107" spans="3:4" ht="15.75" customHeight="1" x14ac:dyDescent="0.25">
      <c r="C107" s="1"/>
      <c r="D107" s="1"/>
    </row>
    <row r="108" spans="3:4" ht="15.75" customHeight="1" x14ac:dyDescent="0.25">
      <c r="C108" s="1"/>
      <c r="D108" s="1"/>
    </row>
    <row r="109" spans="3:4" ht="15.75" customHeight="1" x14ac:dyDescent="0.25">
      <c r="C109" s="1"/>
      <c r="D109" s="1"/>
    </row>
    <row r="110" spans="3:4" ht="15.75" customHeight="1" x14ac:dyDescent="0.25">
      <c r="C110" s="1"/>
      <c r="D110" s="1"/>
    </row>
    <row r="111" spans="3:4" ht="15.75" customHeight="1" x14ac:dyDescent="0.25">
      <c r="C111" s="1"/>
      <c r="D111" s="1"/>
    </row>
    <row r="112" spans="3:4" ht="15.75" customHeight="1" x14ac:dyDescent="0.25">
      <c r="C112" s="1"/>
      <c r="D112" s="1"/>
    </row>
    <row r="113" spans="3:4" ht="15.75" customHeight="1" x14ac:dyDescent="0.25">
      <c r="C113" s="1"/>
      <c r="D113" s="1"/>
    </row>
    <row r="114" spans="3:4" ht="15.75" customHeight="1" x14ac:dyDescent="0.25">
      <c r="C114" s="1"/>
      <c r="D114" s="1"/>
    </row>
    <row r="115" spans="3:4" ht="15.75" customHeight="1" x14ac:dyDescent="0.25">
      <c r="C115" s="1"/>
      <c r="D115" s="1"/>
    </row>
    <row r="116" spans="3:4" ht="15.75" customHeight="1" x14ac:dyDescent="0.25">
      <c r="C116" s="1"/>
      <c r="D116" s="1"/>
    </row>
    <row r="117" spans="3:4" ht="15.75" customHeight="1" x14ac:dyDescent="0.25">
      <c r="C117" s="1"/>
      <c r="D117" s="1"/>
    </row>
    <row r="118" spans="3:4" ht="15.75" customHeight="1" x14ac:dyDescent="0.25">
      <c r="C118" s="1"/>
      <c r="D118" s="1"/>
    </row>
    <row r="119" spans="3:4" ht="15.75" customHeight="1" x14ac:dyDescent="0.25">
      <c r="C119" s="1"/>
      <c r="D119" s="1"/>
    </row>
    <row r="120" spans="3:4" ht="15.75" customHeight="1" x14ac:dyDescent="0.25">
      <c r="C120" s="1"/>
      <c r="D120" s="1"/>
    </row>
    <row r="121" spans="3:4" ht="15.75" customHeight="1" x14ac:dyDescent="0.25">
      <c r="C121" s="1"/>
      <c r="D121" s="1"/>
    </row>
    <row r="122" spans="3:4" ht="15.75" customHeight="1" x14ac:dyDescent="0.25">
      <c r="C122" s="1"/>
      <c r="D122" s="1"/>
    </row>
    <row r="123" spans="3:4" ht="15.75" customHeight="1" x14ac:dyDescent="0.25">
      <c r="C123" s="1"/>
      <c r="D123" s="1"/>
    </row>
    <row r="124" spans="3:4" ht="15.75" customHeight="1" x14ac:dyDescent="0.25">
      <c r="C124" s="1"/>
      <c r="D124" s="1"/>
    </row>
    <row r="125" spans="3:4" ht="15.75" customHeight="1" x14ac:dyDescent="0.25">
      <c r="C125" s="1"/>
      <c r="D125" s="1"/>
    </row>
    <row r="126" spans="3:4" ht="15.75" customHeight="1" x14ac:dyDescent="0.25">
      <c r="C126" s="1"/>
      <c r="D126" s="1"/>
    </row>
    <row r="127" spans="3:4" ht="15.75" customHeight="1" x14ac:dyDescent="0.25">
      <c r="C127" s="1"/>
      <c r="D127" s="1"/>
    </row>
    <row r="128" spans="3:4" ht="15.75" customHeight="1" x14ac:dyDescent="0.25">
      <c r="C128" s="1"/>
      <c r="D128" s="1"/>
    </row>
    <row r="129" spans="3:4" ht="15.75" customHeight="1" x14ac:dyDescent="0.25">
      <c r="C129" s="1"/>
      <c r="D129" s="1"/>
    </row>
    <row r="130" spans="3:4" ht="15.75" customHeight="1" x14ac:dyDescent="0.25">
      <c r="C130" s="1"/>
      <c r="D130" s="1"/>
    </row>
    <row r="131" spans="3:4" ht="15.75" customHeight="1" x14ac:dyDescent="0.25">
      <c r="C131" s="1"/>
      <c r="D131" s="1"/>
    </row>
    <row r="132" spans="3:4" ht="15.75" customHeight="1" x14ac:dyDescent="0.25">
      <c r="C132" s="1"/>
      <c r="D132" s="1"/>
    </row>
    <row r="133" spans="3:4" ht="15.75" customHeight="1" x14ac:dyDescent="0.25">
      <c r="C133" s="1"/>
      <c r="D133" s="1"/>
    </row>
    <row r="134" spans="3:4" ht="15.75" customHeight="1" x14ac:dyDescent="0.25">
      <c r="C134" s="1"/>
      <c r="D134" s="1"/>
    </row>
    <row r="135" spans="3:4" ht="15.75" customHeight="1" x14ac:dyDescent="0.25">
      <c r="C135" s="1"/>
      <c r="D135" s="1"/>
    </row>
    <row r="136" spans="3:4" ht="15.75" customHeight="1" x14ac:dyDescent="0.25">
      <c r="C136" s="1"/>
      <c r="D136" s="1"/>
    </row>
    <row r="137" spans="3:4" ht="15.75" customHeight="1" x14ac:dyDescent="0.25">
      <c r="C137" s="1"/>
      <c r="D137" s="1"/>
    </row>
    <row r="138" spans="3:4" ht="15.75" customHeight="1" x14ac:dyDescent="0.25">
      <c r="C138" s="1"/>
      <c r="D138" s="1"/>
    </row>
    <row r="139" spans="3:4" ht="15.75" customHeight="1" x14ac:dyDescent="0.25">
      <c r="C139" s="1"/>
      <c r="D139" s="1"/>
    </row>
    <row r="140" spans="3:4" ht="15.75" customHeight="1" x14ac:dyDescent="0.25">
      <c r="C140" s="1"/>
      <c r="D140" s="1"/>
    </row>
    <row r="141" spans="3:4" ht="15.75" customHeight="1" x14ac:dyDescent="0.25">
      <c r="C141" s="1"/>
      <c r="D141" s="1"/>
    </row>
    <row r="142" spans="3:4" ht="15.75" customHeight="1" x14ac:dyDescent="0.25">
      <c r="C142" s="1"/>
      <c r="D142" s="1"/>
    </row>
    <row r="143" spans="3:4" ht="15.75" customHeight="1" x14ac:dyDescent="0.25">
      <c r="C143" s="1"/>
      <c r="D143" s="1"/>
    </row>
    <row r="144" spans="3:4" ht="15.75" customHeight="1" x14ac:dyDescent="0.25">
      <c r="C144" s="1"/>
      <c r="D144" s="1"/>
    </row>
    <row r="145" spans="3:4" ht="15.75" customHeight="1" x14ac:dyDescent="0.25">
      <c r="C145" s="1"/>
      <c r="D145" s="1"/>
    </row>
    <row r="146" spans="3:4" ht="15.75" customHeight="1" x14ac:dyDescent="0.25">
      <c r="C146" s="1"/>
      <c r="D146" s="1"/>
    </row>
    <row r="147" spans="3:4" ht="15.75" customHeight="1" x14ac:dyDescent="0.25">
      <c r="C147" s="1"/>
      <c r="D147" s="1"/>
    </row>
    <row r="148" spans="3:4" ht="15.75" customHeight="1" x14ac:dyDescent="0.25">
      <c r="C148" s="1"/>
      <c r="D148" s="1"/>
    </row>
    <row r="149" spans="3:4" ht="15.75" customHeight="1" x14ac:dyDescent="0.25">
      <c r="C149" s="1"/>
      <c r="D149" s="1"/>
    </row>
    <row r="150" spans="3:4" ht="15.75" customHeight="1" x14ac:dyDescent="0.25">
      <c r="C150" s="1"/>
      <c r="D150" s="1"/>
    </row>
    <row r="151" spans="3:4" ht="15.75" customHeight="1" x14ac:dyDescent="0.25">
      <c r="C151" s="1"/>
      <c r="D151" s="1"/>
    </row>
    <row r="152" spans="3:4" ht="15.75" customHeight="1" x14ac:dyDescent="0.25">
      <c r="C152" s="1"/>
      <c r="D152" s="1"/>
    </row>
    <row r="153" spans="3:4" ht="15.75" customHeight="1" x14ac:dyDescent="0.25">
      <c r="C153" s="1"/>
      <c r="D153" s="1"/>
    </row>
    <row r="154" spans="3:4" ht="15.75" customHeight="1" x14ac:dyDescent="0.25">
      <c r="C154" s="1"/>
      <c r="D154" s="1"/>
    </row>
    <row r="155" spans="3:4" ht="15.75" customHeight="1" x14ac:dyDescent="0.25">
      <c r="C155" s="1"/>
      <c r="D155" s="1"/>
    </row>
    <row r="156" spans="3:4" ht="15.75" customHeight="1" x14ac:dyDescent="0.25">
      <c r="C156" s="1"/>
      <c r="D156" s="1"/>
    </row>
    <row r="157" spans="3:4" ht="15.75" customHeight="1" x14ac:dyDescent="0.25">
      <c r="C157" s="1"/>
      <c r="D157" s="1"/>
    </row>
    <row r="158" spans="3:4" ht="15.75" customHeight="1" x14ac:dyDescent="0.25">
      <c r="C158" s="1"/>
      <c r="D158" s="1"/>
    </row>
    <row r="159" spans="3:4" ht="15.75" customHeight="1" x14ac:dyDescent="0.25">
      <c r="C159" s="1"/>
      <c r="D159" s="1"/>
    </row>
    <row r="160" spans="3:4" ht="15.75" customHeight="1" x14ac:dyDescent="0.25">
      <c r="C160" s="1"/>
      <c r="D160" s="1"/>
    </row>
    <row r="161" spans="3:4" ht="15.75" customHeight="1" x14ac:dyDescent="0.25">
      <c r="C161" s="1"/>
      <c r="D161" s="1"/>
    </row>
    <row r="162" spans="3:4" ht="15.75" customHeight="1" x14ac:dyDescent="0.25">
      <c r="C162" s="1"/>
      <c r="D162" s="1"/>
    </row>
    <row r="163" spans="3:4" ht="15.75" customHeight="1" x14ac:dyDescent="0.25">
      <c r="C163" s="1"/>
      <c r="D163" s="1"/>
    </row>
    <row r="164" spans="3:4" ht="15.75" customHeight="1" x14ac:dyDescent="0.25">
      <c r="C164" s="1"/>
      <c r="D164" s="1"/>
    </row>
    <row r="165" spans="3:4" ht="15.75" customHeight="1" x14ac:dyDescent="0.25">
      <c r="C165" s="1"/>
      <c r="D165" s="1"/>
    </row>
    <row r="166" spans="3:4" ht="15.75" customHeight="1" x14ac:dyDescent="0.25">
      <c r="C166" s="1"/>
      <c r="D166" s="1"/>
    </row>
    <row r="167" spans="3:4" ht="15.75" customHeight="1" x14ac:dyDescent="0.25">
      <c r="C167" s="1"/>
      <c r="D167" s="1"/>
    </row>
    <row r="168" spans="3:4" ht="15.75" customHeight="1" x14ac:dyDescent="0.25">
      <c r="C168" s="1"/>
      <c r="D168" s="1"/>
    </row>
    <row r="169" spans="3:4" ht="15.75" customHeight="1" x14ac:dyDescent="0.25">
      <c r="C169" s="1"/>
      <c r="D169" s="1"/>
    </row>
    <row r="170" spans="3:4" ht="15.75" customHeight="1" x14ac:dyDescent="0.25">
      <c r="C170" s="1"/>
      <c r="D170" s="1"/>
    </row>
    <row r="171" spans="3:4" ht="15.75" customHeight="1" x14ac:dyDescent="0.25">
      <c r="C171" s="1"/>
      <c r="D171" s="1"/>
    </row>
    <row r="172" spans="3:4" ht="15.75" customHeight="1" x14ac:dyDescent="0.25">
      <c r="C172" s="1"/>
      <c r="D172" s="1"/>
    </row>
    <row r="173" spans="3:4" ht="15.75" customHeight="1" x14ac:dyDescent="0.25">
      <c r="C173" s="1"/>
      <c r="D173" s="1"/>
    </row>
    <row r="174" spans="3:4" ht="15.75" customHeight="1" x14ac:dyDescent="0.25">
      <c r="C174" s="1"/>
      <c r="D174" s="1"/>
    </row>
    <row r="175" spans="3:4" ht="15.75" customHeight="1" x14ac:dyDescent="0.25">
      <c r="C175" s="1"/>
      <c r="D175" s="1"/>
    </row>
    <row r="176" spans="3:4" ht="15.75" customHeight="1" x14ac:dyDescent="0.25">
      <c r="C176" s="1"/>
      <c r="D176" s="1"/>
    </row>
    <row r="177" spans="3:4" ht="15.75" customHeight="1" x14ac:dyDescent="0.25">
      <c r="C177" s="1"/>
      <c r="D177" s="1"/>
    </row>
    <row r="178" spans="3:4" ht="15.75" customHeight="1" x14ac:dyDescent="0.25">
      <c r="C178" s="1"/>
      <c r="D178" s="1"/>
    </row>
    <row r="179" spans="3:4" ht="15.75" customHeight="1" x14ac:dyDescent="0.25">
      <c r="C179" s="1"/>
      <c r="D179" s="1"/>
    </row>
    <row r="180" spans="3:4" ht="15.75" customHeight="1" x14ac:dyDescent="0.25">
      <c r="C180" s="1"/>
      <c r="D180" s="1"/>
    </row>
    <row r="181" spans="3:4" ht="15.75" customHeight="1" x14ac:dyDescent="0.25">
      <c r="C181" s="1"/>
      <c r="D181" s="1"/>
    </row>
    <row r="182" spans="3:4" ht="15.75" customHeight="1" x14ac:dyDescent="0.25">
      <c r="C182" s="1"/>
      <c r="D182" s="1"/>
    </row>
    <row r="183" spans="3:4" ht="15.75" customHeight="1" x14ac:dyDescent="0.25">
      <c r="C183" s="1"/>
      <c r="D183" s="1"/>
    </row>
    <row r="184" spans="3:4" ht="15.75" customHeight="1" x14ac:dyDescent="0.25">
      <c r="C184" s="1"/>
      <c r="D184" s="1"/>
    </row>
    <row r="185" spans="3:4" ht="15.75" customHeight="1" x14ac:dyDescent="0.25">
      <c r="C185" s="1"/>
      <c r="D185" s="1"/>
    </row>
    <row r="186" spans="3:4" ht="15.75" customHeight="1" x14ac:dyDescent="0.25">
      <c r="C186" s="1"/>
      <c r="D186" s="1"/>
    </row>
    <row r="187" spans="3:4" ht="15.75" customHeight="1" x14ac:dyDescent="0.25">
      <c r="C187" s="1"/>
      <c r="D187" s="1"/>
    </row>
    <row r="188" spans="3:4" ht="15.75" customHeight="1" x14ac:dyDescent="0.25">
      <c r="C188" s="1"/>
      <c r="D188" s="1"/>
    </row>
    <row r="189" spans="3:4" ht="15.75" customHeight="1" x14ac:dyDescent="0.25">
      <c r="C189" s="1"/>
      <c r="D189" s="1"/>
    </row>
    <row r="190" spans="3:4" ht="15.75" customHeight="1" x14ac:dyDescent="0.25">
      <c r="C190" s="1"/>
      <c r="D190" s="1"/>
    </row>
    <row r="191" spans="3:4" ht="15.75" customHeight="1" x14ac:dyDescent="0.25">
      <c r="C191" s="1"/>
      <c r="D191" s="1"/>
    </row>
    <row r="192" spans="3:4" ht="15.75" customHeight="1" x14ac:dyDescent="0.25">
      <c r="C192" s="1"/>
      <c r="D192" s="1"/>
    </row>
    <row r="193" spans="3:4" ht="15.75" customHeight="1" x14ac:dyDescent="0.25">
      <c r="C193" s="1"/>
      <c r="D193" s="1"/>
    </row>
    <row r="194" spans="3:4" ht="15.75" customHeight="1" x14ac:dyDescent="0.25">
      <c r="C194" s="1"/>
      <c r="D194" s="1"/>
    </row>
    <row r="195" spans="3:4" ht="15.75" customHeight="1" x14ac:dyDescent="0.25">
      <c r="C195" s="1"/>
      <c r="D195" s="1"/>
    </row>
    <row r="196" spans="3:4" ht="15.75" customHeight="1" x14ac:dyDescent="0.25">
      <c r="C196" s="1"/>
      <c r="D196" s="1"/>
    </row>
    <row r="197" spans="3:4" ht="15.75" customHeight="1" x14ac:dyDescent="0.25">
      <c r="C197" s="1"/>
      <c r="D197" s="1"/>
    </row>
    <row r="198" spans="3:4" ht="15.75" customHeight="1" x14ac:dyDescent="0.25">
      <c r="C198" s="1"/>
      <c r="D198" s="1"/>
    </row>
    <row r="199" spans="3:4" ht="15.75" customHeight="1" x14ac:dyDescent="0.25">
      <c r="C199" s="1"/>
      <c r="D199" s="1"/>
    </row>
    <row r="200" spans="3:4" ht="15.75" customHeight="1" x14ac:dyDescent="0.25">
      <c r="C200" s="1"/>
      <c r="D200" s="1"/>
    </row>
    <row r="201" spans="3:4" ht="15.75" customHeight="1" x14ac:dyDescent="0.25">
      <c r="C201" s="1"/>
      <c r="D201" s="1"/>
    </row>
    <row r="202" spans="3:4" ht="15.75" customHeight="1" x14ac:dyDescent="0.25">
      <c r="C202" s="1"/>
      <c r="D202" s="1"/>
    </row>
    <row r="203" spans="3:4" ht="15.75" customHeight="1" x14ac:dyDescent="0.25">
      <c r="C203" s="1"/>
      <c r="D203" s="1"/>
    </row>
    <row r="204" spans="3:4" ht="15.75" customHeight="1" x14ac:dyDescent="0.25">
      <c r="C204" s="1"/>
      <c r="D204" s="1"/>
    </row>
    <row r="205" spans="3:4" ht="15.75" customHeight="1" x14ac:dyDescent="0.25">
      <c r="C205" s="1"/>
      <c r="D205" s="1"/>
    </row>
    <row r="206" spans="3:4" ht="15.75" customHeight="1" x14ac:dyDescent="0.25">
      <c r="C206" s="1"/>
      <c r="D206" s="1"/>
    </row>
    <row r="207" spans="3:4" ht="15.75" customHeight="1" x14ac:dyDescent="0.25">
      <c r="C207" s="1"/>
      <c r="D207" s="1"/>
    </row>
    <row r="208" spans="3:4" ht="15.75" customHeight="1" x14ac:dyDescent="0.25">
      <c r="C208" s="1"/>
      <c r="D208" s="1"/>
    </row>
    <row r="209" spans="3:4" ht="15.75" customHeight="1" x14ac:dyDescent="0.25">
      <c r="C209" s="1"/>
      <c r="D209" s="1"/>
    </row>
    <row r="210" spans="3:4" ht="15.75" customHeight="1" x14ac:dyDescent="0.25">
      <c r="C210" s="1"/>
      <c r="D210" s="1"/>
    </row>
    <row r="211" spans="3:4" ht="15.75" customHeight="1" x14ac:dyDescent="0.25">
      <c r="C211" s="1"/>
      <c r="D211" s="1"/>
    </row>
    <row r="212" spans="3:4" ht="15.75" customHeight="1" x14ac:dyDescent="0.25">
      <c r="C212" s="1"/>
      <c r="D212" s="1"/>
    </row>
    <row r="213" spans="3:4" ht="15.75" customHeight="1" x14ac:dyDescent="0.25">
      <c r="C213" s="1"/>
      <c r="D213" s="1"/>
    </row>
    <row r="214" spans="3:4" ht="15.75" customHeight="1" x14ac:dyDescent="0.25">
      <c r="C214" s="1"/>
      <c r="D214" s="1"/>
    </row>
    <row r="215" spans="3:4" ht="15.75" customHeight="1" x14ac:dyDescent="0.25">
      <c r="C215" s="1"/>
      <c r="D215" s="1"/>
    </row>
    <row r="216" spans="3:4" ht="15.75" customHeight="1" x14ac:dyDescent="0.25">
      <c r="C216" s="1"/>
      <c r="D216" s="1"/>
    </row>
    <row r="217" spans="3:4" ht="15.75" customHeight="1" x14ac:dyDescent="0.25">
      <c r="C217" s="1"/>
      <c r="D217" s="1"/>
    </row>
    <row r="218" spans="3:4" ht="15.75" customHeight="1" x14ac:dyDescent="0.25">
      <c r="C218" s="1"/>
      <c r="D218" s="1"/>
    </row>
    <row r="219" spans="3:4" ht="15.75" customHeight="1" x14ac:dyDescent="0.25">
      <c r="C219" s="1"/>
      <c r="D219" s="1"/>
    </row>
    <row r="220" spans="3:4" ht="15.75" customHeight="1" x14ac:dyDescent="0.25">
      <c r="C220" s="1"/>
      <c r="D220" s="1"/>
    </row>
    <row r="221" spans="3:4" ht="15.75" customHeight="1" x14ac:dyDescent="0.25">
      <c r="C221" s="1"/>
      <c r="D221" s="1"/>
    </row>
    <row r="222" spans="3:4" ht="15.75" customHeight="1" x14ac:dyDescent="0.25">
      <c r="C222" s="1"/>
      <c r="D222" s="1"/>
    </row>
    <row r="223" spans="3:4" ht="15.75" customHeight="1" x14ac:dyDescent="0.25">
      <c r="C223" s="1"/>
      <c r="D223" s="1"/>
    </row>
    <row r="224" spans="3:4" ht="15.75" customHeight="1" x14ac:dyDescent="0.25">
      <c r="C224" s="1"/>
      <c r="D224" s="1"/>
    </row>
    <row r="225" spans="3:4" ht="15.75" customHeight="1" x14ac:dyDescent="0.25">
      <c r="C225" s="1"/>
      <c r="D225" s="1"/>
    </row>
    <row r="226" spans="3:4" ht="15.75" customHeight="1" x14ac:dyDescent="0.25">
      <c r="C226" s="1"/>
      <c r="D226" s="1"/>
    </row>
    <row r="227" spans="3:4" ht="15.75" customHeight="1" x14ac:dyDescent="0.25">
      <c r="C227" s="1"/>
      <c r="D227" s="1"/>
    </row>
    <row r="228" spans="3:4" ht="15.75" customHeight="1" x14ac:dyDescent="0.25">
      <c r="C228" s="1"/>
      <c r="D228" s="1"/>
    </row>
    <row r="229" spans="3:4" ht="15.75" customHeight="1" x14ac:dyDescent="0.25">
      <c r="C229" s="1"/>
      <c r="D229" s="1"/>
    </row>
    <row r="230" spans="3:4" ht="15.75" customHeight="1" x14ac:dyDescent="0.25">
      <c r="C230" s="1"/>
      <c r="D230" s="1"/>
    </row>
    <row r="231" spans="3:4" ht="15.75" customHeight="1" x14ac:dyDescent="0.25">
      <c r="C231" s="1"/>
      <c r="D231" s="1"/>
    </row>
    <row r="232" spans="3:4" ht="15.75" customHeight="1" x14ac:dyDescent="0.25">
      <c r="C232" s="1"/>
      <c r="D232" s="1"/>
    </row>
    <row r="233" spans="3:4" ht="15.75" customHeight="1" x14ac:dyDescent="0.25">
      <c r="C233" s="1"/>
      <c r="D233" s="1"/>
    </row>
    <row r="234" spans="3:4" ht="15.75" customHeight="1" x14ac:dyDescent="0.25">
      <c r="C234" s="1"/>
      <c r="D234" s="1"/>
    </row>
    <row r="235" spans="3:4" ht="15.75" customHeight="1" x14ac:dyDescent="0.25">
      <c r="C235" s="1"/>
      <c r="D235" s="1"/>
    </row>
    <row r="236" spans="3:4" ht="15.75" customHeight="1" x14ac:dyDescent="0.25">
      <c r="C236" s="1"/>
      <c r="D236" s="1"/>
    </row>
    <row r="237" spans="3:4" ht="15.75" customHeight="1" x14ac:dyDescent="0.25">
      <c r="C237" s="1"/>
      <c r="D237" s="1"/>
    </row>
    <row r="238" spans="3:4" ht="15.75" customHeight="1" x14ac:dyDescent="0.25">
      <c r="C238" s="1"/>
      <c r="D238" s="1"/>
    </row>
    <row r="239" spans="3:4" ht="15.75" customHeight="1" x14ac:dyDescent="0.25">
      <c r="C239" s="1"/>
      <c r="D239" s="1"/>
    </row>
    <row r="240" spans="3:4" ht="15.75" customHeight="1" x14ac:dyDescent="0.25">
      <c r="C240" s="1"/>
      <c r="D240" s="1"/>
    </row>
    <row r="241" spans="3:4" ht="15.75" customHeight="1" x14ac:dyDescent="0.25">
      <c r="C241" s="1"/>
      <c r="D241" s="1"/>
    </row>
    <row r="242" spans="3:4" ht="15.75" customHeight="1" x14ac:dyDescent="0.25">
      <c r="C242" s="1"/>
      <c r="D242" s="1"/>
    </row>
    <row r="243" spans="3:4" ht="15.75" customHeight="1" x14ac:dyDescent="0.25">
      <c r="C243" s="1"/>
      <c r="D243" s="1"/>
    </row>
    <row r="244" spans="3:4" ht="15.75" customHeight="1" x14ac:dyDescent="0.25">
      <c r="C244" s="1"/>
      <c r="D244" s="1"/>
    </row>
    <row r="245" spans="3:4" ht="15.75" customHeight="1" x14ac:dyDescent="0.25">
      <c r="C245" s="1"/>
      <c r="D245" s="1"/>
    </row>
    <row r="246" spans="3:4" ht="15.75" customHeight="1" x14ac:dyDescent="0.25">
      <c r="C246" s="1"/>
      <c r="D246" s="1"/>
    </row>
    <row r="247" spans="3:4" ht="15.75" customHeight="1" x14ac:dyDescent="0.25">
      <c r="C247" s="1"/>
      <c r="D247" s="1"/>
    </row>
    <row r="248" spans="3:4" ht="15.75" customHeight="1" x14ac:dyDescent="0.25">
      <c r="C248" s="1"/>
      <c r="D248" s="1"/>
    </row>
    <row r="249" spans="3:4" ht="15.75" customHeight="1" x14ac:dyDescent="0.25">
      <c r="C249" s="1"/>
      <c r="D249" s="1"/>
    </row>
    <row r="250" spans="3:4" ht="15.75" customHeight="1" x14ac:dyDescent="0.25">
      <c r="C250" s="1"/>
      <c r="D250" s="1"/>
    </row>
    <row r="251" spans="3:4" ht="15.75" customHeight="1" x14ac:dyDescent="0.25">
      <c r="C251" s="1"/>
      <c r="D251" s="1"/>
    </row>
    <row r="252" spans="3:4" ht="15.75" customHeight="1" x14ac:dyDescent="0.25">
      <c r="C252" s="1"/>
      <c r="D252" s="1"/>
    </row>
    <row r="253" spans="3:4" ht="15.75" customHeight="1" x14ac:dyDescent="0.25">
      <c r="C253" s="1"/>
      <c r="D253" s="1"/>
    </row>
    <row r="254" spans="3:4" ht="15.75" customHeight="1" x14ac:dyDescent="0.25">
      <c r="C254" s="1"/>
      <c r="D254" s="1"/>
    </row>
    <row r="255" spans="3:4" ht="15.75" customHeight="1" x14ac:dyDescent="0.25">
      <c r="C255" s="1"/>
      <c r="D255" s="1"/>
    </row>
    <row r="256" spans="3:4" ht="15.75" customHeight="1" x14ac:dyDescent="0.25">
      <c r="C256" s="1"/>
      <c r="D256" s="1"/>
    </row>
    <row r="257" spans="3:4" ht="15.75" customHeight="1" x14ac:dyDescent="0.25">
      <c r="C257" s="1"/>
      <c r="D257" s="1"/>
    </row>
    <row r="258" spans="3:4" ht="15.75" customHeight="1" x14ac:dyDescent="0.25">
      <c r="C258" s="1"/>
      <c r="D258" s="1"/>
    </row>
    <row r="259" spans="3:4" ht="15.75" customHeight="1" x14ac:dyDescent="0.25">
      <c r="C259" s="1"/>
      <c r="D259" s="1"/>
    </row>
    <row r="260" spans="3:4" ht="15.75" customHeight="1" x14ac:dyDescent="0.25">
      <c r="C260" s="1"/>
      <c r="D260" s="1"/>
    </row>
    <row r="261" spans="3:4" ht="15.75" customHeight="1" x14ac:dyDescent="0.25">
      <c r="C261" s="1"/>
      <c r="D261" s="1"/>
    </row>
    <row r="262" spans="3:4" ht="15.75" customHeight="1" x14ac:dyDescent="0.25">
      <c r="C262" s="1"/>
      <c r="D262" s="1"/>
    </row>
    <row r="263" spans="3:4" ht="15.75" customHeight="1" x14ac:dyDescent="0.25">
      <c r="C263" s="1"/>
      <c r="D263" s="1"/>
    </row>
    <row r="264" spans="3:4" ht="15.75" customHeight="1" x14ac:dyDescent="0.25">
      <c r="C264" s="1"/>
      <c r="D264" s="1"/>
    </row>
    <row r="265" spans="3:4" ht="15.75" customHeight="1" x14ac:dyDescent="0.25">
      <c r="C265" s="1"/>
      <c r="D265" s="1"/>
    </row>
    <row r="266" spans="3:4" ht="15.75" customHeight="1" x14ac:dyDescent="0.25">
      <c r="C266" s="1"/>
      <c r="D266" s="1"/>
    </row>
    <row r="267" spans="3:4" ht="15.75" customHeight="1" x14ac:dyDescent="0.25">
      <c r="C267" s="1"/>
      <c r="D267" s="1"/>
    </row>
    <row r="268" spans="3:4" ht="15.75" customHeight="1" x14ac:dyDescent="0.25">
      <c r="C268" s="1"/>
      <c r="D268" s="1"/>
    </row>
    <row r="269" spans="3:4" ht="15.75" customHeight="1" x14ac:dyDescent="0.25">
      <c r="C269" s="1"/>
      <c r="D269" s="1"/>
    </row>
    <row r="270" spans="3:4" ht="15.75" customHeight="1" x14ac:dyDescent="0.25">
      <c r="C270" s="1"/>
      <c r="D270" s="1"/>
    </row>
    <row r="271" spans="3:4" ht="15.75" customHeight="1" x14ac:dyDescent="0.25">
      <c r="C271" s="1"/>
      <c r="D271" s="1"/>
    </row>
    <row r="272" spans="3:4" ht="15.75" customHeight="1" x14ac:dyDescent="0.25">
      <c r="C272" s="1"/>
      <c r="D272" s="1"/>
    </row>
    <row r="273" spans="3:4" ht="15.75" customHeight="1" x14ac:dyDescent="0.25">
      <c r="C273" s="1"/>
      <c r="D273" s="1"/>
    </row>
    <row r="274" spans="3:4" ht="15.75" customHeight="1" x14ac:dyDescent="0.25">
      <c r="C274" s="1"/>
      <c r="D274" s="1"/>
    </row>
    <row r="275" spans="3:4" ht="15.75" customHeight="1" x14ac:dyDescent="0.25">
      <c r="C275" s="1"/>
      <c r="D275" s="1"/>
    </row>
    <row r="276" spans="3:4" ht="15.75" customHeight="1" x14ac:dyDescent="0.25">
      <c r="C276" s="1"/>
      <c r="D276" s="1"/>
    </row>
    <row r="277" spans="3:4" ht="15.75" customHeight="1" x14ac:dyDescent="0.25">
      <c r="C277" s="1"/>
      <c r="D277" s="1"/>
    </row>
    <row r="278" spans="3:4" ht="15.75" customHeight="1" x14ac:dyDescent="0.25">
      <c r="C278" s="1"/>
      <c r="D278" s="1"/>
    </row>
    <row r="279" spans="3:4" ht="15.75" customHeight="1" x14ac:dyDescent="0.25">
      <c r="C279" s="1"/>
      <c r="D279" s="1"/>
    </row>
    <row r="280" spans="3:4" ht="15.75" customHeight="1" x14ac:dyDescent="0.25">
      <c r="C280" s="1"/>
      <c r="D280" s="1"/>
    </row>
    <row r="281" spans="3:4" ht="15.75" customHeight="1" x14ac:dyDescent="0.25">
      <c r="C281" s="1"/>
      <c r="D281" s="1"/>
    </row>
    <row r="282" spans="3:4" ht="15.75" customHeight="1" x14ac:dyDescent="0.25">
      <c r="C282" s="1"/>
      <c r="D282" s="1"/>
    </row>
    <row r="283" spans="3:4" ht="15.75" customHeight="1" x14ac:dyDescent="0.25">
      <c r="C283" s="1"/>
      <c r="D283" s="1"/>
    </row>
    <row r="284" spans="3:4" ht="15.75" customHeight="1" x14ac:dyDescent="0.25">
      <c r="C284" s="1"/>
      <c r="D284" s="1"/>
    </row>
    <row r="285" spans="3:4" ht="15.75" customHeight="1" x14ac:dyDescent="0.25">
      <c r="C285" s="1"/>
      <c r="D285" s="1"/>
    </row>
    <row r="286" spans="3:4" ht="15.75" customHeight="1" x14ac:dyDescent="0.25">
      <c r="C286" s="1"/>
      <c r="D286" s="1"/>
    </row>
    <row r="287" spans="3:4" ht="15.75" customHeight="1" x14ac:dyDescent="0.25">
      <c r="C287" s="1"/>
      <c r="D287" s="1"/>
    </row>
    <row r="288" spans="3:4" ht="15.75" customHeight="1" x14ac:dyDescent="0.25">
      <c r="C288" s="1"/>
      <c r="D288" s="1"/>
    </row>
    <row r="289" spans="3:4" ht="15.75" customHeight="1" x14ac:dyDescent="0.25">
      <c r="C289" s="1"/>
      <c r="D289" s="1"/>
    </row>
    <row r="290" spans="3:4" ht="15.75" customHeight="1" x14ac:dyDescent="0.25">
      <c r="C290" s="1"/>
      <c r="D290" s="1"/>
    </row>
    <row r="291" spans="3:4" ht="15.75" customHeight="1" x14ac:dyDescent="0.25">
      <c r="C291" s="1"/>
      <c r="D291" s="1"/>
    </row>
    <row r="292" spans="3:4" ht="15.75" customHeight="1" x14ac:dyDescent="0.25">
      <c r="C292" s="1"/>
      <c r="D292" s="1"/>
    </row>
    <row r="293" spans="3:4" ht="15.75" customHeight="1" x14ac:dyDescent="0.25">
      <c r="C293" s="1"/>
      <c r="D293" s="1"/>
    </row>
    <row r="294" spans="3:4" ht="15.75" customHeight="1" x14ac:dyDescent="0.25">
      <c r="C294" s="1"/>
      <c r="D294" s="1"/>
    </row>
    <row r="295" spans="3:4" ht="15.75" customHeight="1" x14ac:dyDescent="0.25">
      <c r="C295" s="1"/>
      <c r="D295" s="1"/>
    </row>
    <row r="296" spans="3:4" ht="15.75" customHeight="1" x14ac:dyDescent="0.25">
      <c r="C296" s="1"/>
      <c r="D296" s="1"/>
    </row>
    <row r="297" spans="3:4" ht="15.75" customHeight="1" x14ac:dyDescent="0.25">
      <c r="C297" s="1"/>
      <c r="D297" s="1"/>
    </row>
    <row r="298" spans="3:4" ht="15.75" customHeight="1" x14ac:dyDescent="0.25">
      <c r="C298" s="1"/>
      <c r="D298" s="1"/>
    </row>
    <row r="299" spans="3:4" ht="15.75" customHeight="1" x14ac:dyDescent="0.25">
      <c r="C299" s="1"/>
      <c r="D299" s="1"/>
    </row>
    <row r="300" spans="3:4" ht="15.75" customHeight="1" x14ac:dyDescent="0.25">
      <c r="C300" s="1"/>
      <c r="D300" s="1"/>
    </row>
    <row r="301" spans="3:4" ht="15.75" customHeight="1" x14ac:dyDescent="0.25">
      <c r="C301" s="1"/>
      <c r="D301" s="1"/>
    </row>
    <row r="302" spans="3:4" ht="15.75" customHeight="1" x14ac:dyDescent="0.25">
      <c r="C302" s="1"/>
      <c r="D302" s="1"/>
    </row>
    <row r="303" spans="3:4" ht="15.75" customHeight="1" x14ac:dyDescent="0.25">
      <c r="C303" s="1"/>
      <c r="D303" s="1"/>
    </row>
    <row r="304" spans="3:4" ht="15.75" customHeight="1" x14ac:dyDescent="0.25">
      <c r="C304" s="1"/>
      <c r="D304" s="1"/>
    </row>
    <row r="305" spans="3:4" ht="15.75" customHeight="1" x14ac:dyDescent="0.25">
      <c r="C305" s="1"/>
      <c r="D305" s="1"/>
    </row>
    <row r="306" spans="3:4" ht="15.75" customHeight="1" x14ac:dyDescent="0.25">
      <c r="C306" s="1"/>
      <c r="D306" s="1"/>
    </row>
    <row r="307" spans="3:4" ht="15.75" customHeight="1" x14ac:dyDescent="0.25">
      <c r="C307" s="1"/>
      <c r="D307" s="1"/>
    </row>
    <row r="308" spans="3:4" ht="15.75" customHeight="1" x14ac:dyDescent="0.25">
      <c r="C308" s="1"/>
      <c r="D308" s="1"/>
    </row>
    <row r="309" spans="3:4" ht="15.75" customHeight="1" x14ac:dyDescent="0.25">
      <c r="C309" s="1"/>
      <c r="D309" s="1"/>
    </row>
    <row r="310" spans="3:4" ht="15.75" customHeight="1" x14ac:dyDescent="0.25">
      <c r="C310" s="1"/>
      <c r="D310" s="1"/>
    </row>
    <row r="311" spans="3:4" ht="15.75" customHeight="1" x14ac:dyDescent="0.25">
      <c r="C311" s="1"/>
      <c r="D311" s="1"/>
    </row>
    <row r="312" spans="3:4" ht="15.75" customHeight="1" x14ac:dyDescent="0.25">
      <c r="C312" s="1"/>
      <c r="D312" s="1"/>
    </row>
    <row r="313" spans="3:4" ht="15.75" customHeight="1" x14ac:dyDescent="0.25">
      <c r="C313" s="1"/>
      <c r="D313" s="1"/>
    </row>
    <row r="314" spans="3:4" ht="15.75" customHeight="1" x14ac:dyDescent="0.25">
      <c r="C314" s="1"/>
      <c r="D314" s="1"/>
    </row>
    <row r="315" spans="3:4" ht="15.75" customHeight="1" x14ac:dyDescent="0.25">
      <c r="C315" s="1"/>
      <c r="D315" s="1"/>
    </row>
    <row r="316" spans="3:4" ht="15.75" customHeight="1" x14ac:dyDescent="0.25">
      <c r="C316" s="1"/>
      <c r="D316" s="1"/>
    </row>
    <row r="317" spans="3:4" ht="15.75" customHeight="1" x14ac:dyDescent="0.25">
      <c r="C317" s="1"/>
      <c r="D317" s="1"/>
    </row>
    <row r="318" spans="3:4" ht="15.75" customHeight="1" x14ac:dyDescent="0.25">
      <c r="C318" s="1"/>
      <c r="D318" s="1"/>
    </row>
    <row r="319" spans="3:4" ht="15.75" customHeight="1" x14ac:dyDescent="0.25">
      <c r="C319" s="1"/>
      <c r="D319" s="1"/>
    </row>
    <row r="320" spans="3:4" ht="15.75" customHeight="1" x14ac:dyDescent="0.25">
      <c r="C320" s="1"/>
      <c r="D320" s="1"/>
    </row>
    <row r="321" spans="3:4" ht="15.75" customHeight="1" x14ac:dyDescent="0.25">
      <c r="C321" s="1"/>
      <c r="D321" s="1"/>
    </row>
    <row r="322" spans="3:4" ht="15.75" customHeight="1" x14ac:dyDescent="0.25">
      <c r="C322" s="1"/>
      <c r="D322" s="1"/>
    </row>
    <row r="323" spans="3:4" ht="15.75" customHeight="1" x14ac:dyDescent="0.25">
      <c r="C323" s="1"/>
      <c r="D323" s="1"/>
    </row>
    <row r="324" spans="3:4" ht="15.75" customHeight="1" x14ac:dyDescent="0.25">
      <c r="C324" s="1"/>
      <c r="D324" s="1"/>
    </row>
    <row r="325" spans="3:4" ht="15.75" customHeight="1" x14ac:dyDescent="0.25">
      <c r="C325" s="1"/>
      <c r="D325" s="1"/>
    </row>
    <row r="326" spans="3:4" ht="15.75" customHeight="1" x14ac:dyDescent="0.25">
      <c r="C326" s="1"/>
      <c r="D326" s="1"/>
    </row>
    <row r="327" spans="3:4" ht="15.75" customHeight="1" x14ac:dyDescent="0.25">
      <c r="C327" s="1"/>
      <c r="D327" s="1"/>
    </row>
    <row r="328" spans="3:4" ht="15.75" customHeight="1" x14ac:dyDescent="0.25">
      <c r="C328" s="1"/>
      <c r="D328" s="1"/>
    </row>
    <row r="329" spans="3:4" ht="15.75" customHeight="1" x14ac:dyDescent="0.25">
      <c r="C329" s="1"/>
      <c r="D329" s="1"/>
    </row>
    <row r="330" spans="3:4" ht="15.75" customHeight="1" x14ac:dyDescent="0.25">
      <c r="C330" s="1"/>
      <c r="D330" s="1"/>
    </row>
    <row r="331" spans="3:4" ht="15.75" customHeight="1" x14ac:dyDescent="0.25">
      <c r="C331" s="1"/>
      <c r="D331" s="1"/>
    </row>
    <row r="332" spans="3:4" ht="15.75" customHeight="1" x14ac:dyDescent="0.25">
      <c r="C332" s="1"/>
      <c r="D332" s="1"/>
    </row>
    <row r="333" spans="3:4" ht="15.75" customHeight="1" x14ac:dyDescent="0.25">
      <c r="C333" s="1"/>
      <c r="D333" s="1"/>
    </row>
    <row r="334" spans="3:4" ht="15.75" customHeight="1" x14ac:dyDescent="0.25">
      <c r="C334" s="1"/>
      <c r="D334" s="1"/>
    </row>
    <row r="335" spans="3:4" ht="15.75" customHeight="1" x14ac:dyDescent="0.25">
      <c r="C335" s="1"/>
      <c r="D335" s="1"/>
    </row>
    <row r="336" spans="3:4" ht="15.75" customHeight="1" x14ac:dyDescent="0.25">
      <c r="C336" s="1"/>
      <c r="D336" s="1"/>
    </row>
    <row r="337" spans="3:4" ht="15.75" customHeight="1" x14ac:dyDescent="0.25">
      <c r="C337" s="1"/>
      <c r="D337" s="1"/>
    </row>
    <row r="338" spans="3:4" ht="15.75" customHeight="1" x14ac:dyDescent="0.25">
      <c r="C338" s="1"/>
      <c r="D338" s="1"/>
    </row>
    <row r="339" spans="3:4" ht="15.75" customHeight="1" x14ac:dyDescent="0.25">
      <c r="C339" s="1"/>
      <c r="D339" s="1"/>
    </row>
    <row r="340" spans="3:4" ht="15.75" customHeight="1" x14ac:dyDescent="0.25">
      <c r="C340" s="1"/>
      <c r="D340" s="1"/>
    </row>
    <row r="341" spans="3:4" ht="15.75" customHeight="1" x14ac:dyDescent="0.25">
      <c r="C341" s="1"/>
      <c r="D341" s="1"/>
    </row>
    <row r="342" spans="3:4" ht="15.75" customHeight="1" x14ac:dyDescent="0.25">
      <c r="C342" s="1"/>
      <c r="D342" s="1"/>
    </row>
    <row r="343" spans="3:4" ht="15.75" customHeight="1" x14ac:dyDescent="0.25">
      <c r="C343" s="1"/>
      <c r="D343" s="1"/>
    </row>
    <row r="344" spans="3:4" ht="15.75" customHeight="1" x14ac:dyDescent="0.25">
      <c r="C344" s="1"/>
      <c r="D344" s="1"/>
    </row>
    <row r="345" spans="3:4" ht="15.75" customHeight="1" x14ac:dyDescent="0.25">
      <c r="C345" s="1"/>
      <c r="D345" s="1"/>
    </row>
    <row r="346" spans="3:4" ht="15.75" customHeight="1" x14ac:dyDescent="0.25">
      <c r="C346" s="1"/>
      <c r="D346" s="1"/>
    </row>
    <row r="347" spans="3:4" ht="15.75" customHeight="1" x14ac:dyDescent="0.25">
      <c r="C347" s="1"/>
      <c r="D347" s="1"/>
    </row>
    <row r="348" spans="3:4" ht="15.75" customHeight="1" x14ac:dyDescent="0.25">
      <c r="C348" s="1"/>
      <c r="D348" s="1"/>
    </row>
    <row r="349" spans="3:4" ht="15.75" customHeight="1" x14ac:dyDescent="0.25">
      <c r="C349" s="1"/>
      <c r="D349" s="1"/>
    </row>
    <row r="350" spans="3:4" ht="15.75" customHeight="1" x14ac:dyDescent="0.25">
      <c r="C350" s="1"/>
      <c r="D350" s="1"/>
    </row>
    <row r="351" spans="3:4" ht="15.75" customHeight="1" x14ac:dyDescent="0.25">
      <c r="C351" s="1"/>
      <c r="D351" s="1"/>
    </row>
    <row r="352" spans="3:4" ht="15.75" customHeight="1" x14ac:dyDescent="0.25">
      <c r="C352" s="1"/>
      <c r="D352" s="1"/>
    </row>
    <row r="353" spans="3:4" ht="15.75" customHeight="1" x14ac:dyDescent="0.25">
      <c r="C353" s="1"/>
      <c r="D353" s="1"/>
    </row>
    <row r="354" spans="3:4" ht="15.75" customHeight="1" x14ac:dyDescent="0.25">
      <c r="C354" s="1"/>
      <c r="D354" s="1"/>
    </row>
    <row r="355" spans="3:4" ht="15.75" customHeight="1" x14ac:dyDescent="0.25">
      <c r="C355" s="1"/>
      <c r="D355" s="1"/>
    </row>
    <row r="356" spans="3:4" ht="15.75" customHeight="1" x14ac:dyDescent="0.25">
      <c r="C356" s="1"/>
      <c r="D356" s="1"/>
    </row>
    <row r="357" spans="3:4" ht="15.75" customHeight="1" x14ac:dyDescent="0.25">
      <c r="C357" s="1"/>
      <c r="D357" s="1"/>
    </row>
    <row r="358" spans="3:4" ht="15.75" customHeight="1" x14ac:dyDescent="0.25">
      <c r="C358" s="1"/>
      <c r="D358" s="1"/>
    </row>
    <row r="359" spans="3:4" ht="15.75" customHeight="1" x14ac:dyDescent="0.25">
      <c r="C359" s="1"/>
      <c r="D359" s="1"/>
    </row>
    <row r="360" spans="3:4" ht="15.75" customHeight="1" x14ac:dyDescent="0.25">
      <c r="C360" s="1"/>
      <c r="D360" s="1"/>
    </row>
    <row r="361" spans="3:4" ht="15.75" customHeight="1" x14ac:dyDescent="0.25">
      <c r="C361" s="1"/>
      <c r="D361" s="1"/>
    </row>
    <row r="362" spans="3:4" ht="15.75" customHeight="1" x14ac:dyDescent="0.25">
      <c r="C362" s="1"/>
      <c r="D362" s="1"/>
    </row>
    <row r="363" spans="3:4" ht="15.75" customHeight="1" x14ac:dyDescent="0.25">
      <c r="C363" s="1"/>
      <c r="D363" s="1"/>
    </row>
    <row r="364" spans="3:4" ht="15.75" customHeight="1" x14ac:dyDescent="0.25">
      <c r="C364" s="1"/>
      <c r="D364" s="1"/>
    </row>
    <row r="365" spans="3:4" ht="15.75" customHeight="1" x14ac:dyDescent="0.25">
      <c r="C365" s="1"/>
      <c r="D365" s="1"/>
    </row>
    <row r="366" spans="3:4" ht="15.75" customHeight="1" x14ac:dyDescent="0.25">
      <c r="C366" s="1"/>
      <c r="D366" s="1"/>
    </row>
    <row r="367" spans="3:4" ht="15.75" customHeight="1" x14ac:dyDescent="0.25">
      <c r="C367" s="1"/>
      <c r="D367" s="1"/>
    </row>
    <row r="368" spans="3:4" ht="15.75" customHeight="1" x14ac:dyDescent="0.25">
      <c r="C368" s="1"/>
      <c r="D368" s="1"/>
    </row>
    <row r="369" spans="3:4" ht="15.75" customHeight="1" x14ac:dyDescent="0.25">
      <c r="C369" s="1"/>
      <c r="D369" s="1"/>
    </row>
    <row r="370" spans="3:4" ht="15.75" customHeight="1" x14ac:dyDescent="0.25">
      <c r="C370" s="1"/>
      <c r="D370" s="1"/>
    </row>
    <row r="371" spans="3:4" ht="15.75" customHeight="1" x14ac:dyDescent="0.25">
      <c r="C371" s="1"/>
      <c r="D371" s="1"/>
    </row>
    <row r="372" spans="3:4" ht="15.75" customHeight="1" x14ac:dyDescent="0.25">
      <c r="C372" s="1"/>
      <c r="D372" s="1"/>
    </row>
    <row r="373" spans="3:4" ht="15.75" customHeight="1" x14ac:dyDescent="0.25">
      <c r="C373" s="1"/>
      <c r="D373" s="1"/>
    </row>
    <row r="374" spans="3:4" ht="15.75" customHeight="1" x14ac:dyDescent="0.25">
      <c r="C374" s="1"/>
      <c r="D374" s="1"/>
    </row>
    <row r="375" spans="3:4" ht="15.75" customHeight="1" x14ac:dyDescent="0.25">
      <c r="C375" s="1"/>
      <c r="D375" s="1"/>
    </row>
    <row r="376" spans="3:4" ht="15.75" customHeight="1" x14ac:dyDescent="0.25">
      <c r="C376" s="1"/>
      <c r="D376" s="1"/>
    </row>
    <row r="377" spans="3:4" ht="15.75" customHeight="1" x14ac:dyDescent="0.25">
      <c r="C377" s="1"/>
      <c r="D377" s="1"/>
    </row>
    <row r="378" spans="3:4" ht="15.75" customHeight="1" x14ac:dyDescent="0.25">
      <c r="C378" s="1"/>
      <c r="D378" s="1"/>
    </row>
    <row r="379" spans="3:4" ht="15.75" customHeight="1" x14ac:dyDescent="0.25">
      <c r="C379" s="1"/>
      <c r="D379" s="1"/>
    </row>
    <row r="380" spans="3:4" ht="15.75" customHeight="1" x14ac:dyDescent="0.25">
      <c r="C380" s="1"/>
      <c r="D380" s="1"/>
    </row>
    <row r="381" spans="3:4" ht="15.75" customHeight="1" x14ac:dyDescent="0.25">
      <c r="C381" s="1"/>
      <c r="D381" s="1"/>
    </row>
    <row r="382" spans="3:4" ht="15.75" customHeight="1" x14ac:dyDescent="0.25">
      <c r="C382" s="1"/>
      <c r="D382" s="1"/>
    </row>
    <row r="383" spans="3:4" ht="15.75" customHeight="1" x14ac:dyDescent="0.25">
      <c r="C383" s="1"/>
      <c r="D383" s="1"/>
    </row>
    <row r="384" spans="3:4" ht="15.75" customHeight="1" x14ac:dyDescent="0.25">
      <c r="C384" s="1"/>
      <c r="D384" s="1"/>
    </row>
    <row r="385" spans="3:4" ht="15.75" customHeight="1" x14ac:dyDescent="0.25">
      <c r="C385" s="1"/>
      <c r="D385" s="1"/>
    </row>
    <row r="386" spans="3:4" ht="15.75" customHeight="1" x14ac:dyDescent="0.25">
      <c r="C386" s="1"/>
      <c r="D386" s="1"/>
    </row>
    <row r="387" spans="3:4" ht="15.75" customHeight="1" x14ac:dyDescent="0.25">
      <c r="C387" s="1"/>
      <c r="D387" s="1"/>
    </row>
    <row r="388" spans="3:4" ht="15.75" customHeight="1" x14ac:dyDescent="0.25">
      <c r="C388" s="1"/>
      <c r="D388" s="1"/>
    </row>
    <row r="389" spans="3:4" ht="15.75" customHeight="1" x14ac:dyDescent="0.25">
      <c r="C389" s="1"/>
      <c r="D389" s="1"/>
    </row>
    <row r="390" spans="3:4" ht="15.75" customHeight="1" x14ac:dyDescent="0.25">
      <c r="C390" s="1"/>
      <c r="D390" s="1"/>
    </row>
    <row r="391" spans="3:4" ht="15.75" customHeight="1" x14ac:dyDescent="0.25">
      <c r="C391" s="1"/>
      <c r="D391" s="1"/>
    </row>
    <row r="392" spans="3:4" ht="15.75" customHeight="1" x14ac:dyDescent="0.25">
      <c r="C392" s="1"/>
      <c r="D392" s="1"/>
    </row>
    <row r="393" spans="3:4" ht="15.75" customHeight="1" x14ac:dyDescent="0.25">
      <c r="C393" s="1"/>
      <c r="D393" s="1"/>
    </row>
    <row r="394" spans="3:4" ht="15.75" customHeight="1" x14ac:dyDescent="0.25">
      <c r="C394" s="1"/>
      <c r="D394" s="1"/>
    </row>
    <row r="395" spans="3:4" ht="15.75" customHeight="1" x14ac:dyDescent="0.25">
      <c r="C395" s="1"/>
      <c r="D395" s="1"/>
    </row>
    <row r="396" spans="3:4" ht="15.75" customHeight="1" x14ac:dyDescent="0.25">
      <c r="C396" s="1"/>
      <c r="D396" s="1"/>
    </row>
    <row r="397" spans="3:4" ht="15.75" customHeight="1" x14ac:dyDescent="0.25">
      <c r="C397" s="1"/>
      <c r="D397" s="1"/>
    </row>
    <row r="398" spans="3:4" ht="15.75" customHeight="1" x14ac:dyDescent="0.25">
      <c r="C398" s="1"/>
      <c r="D398" s="1"/>
    </row>
    <row r="399" spans="3:4" ht="15.75" customHeight="1" x14ac:dyDescent="0.25">
      <c r="C399" s="1"/>
      <c r="D399" s="1"/>
    </row>
    <row r="400" spans="3:4" ht="15.75" customHeight="1" x14ac:dyDescent="0.25">
      <c r="C400" s="1"/>
      <c r="D400" s="1"/>
    </row>
    <row r="401" spans="3:4" ht="15.75" customHeight="1" x14ac:dyDescent="0.25">
      <c r="C401" s="1"/>
      <c r="D401" s="1"/>
    </row>
    <row r="402" spans="3:4" ht="15.75" customHeight="1" x14ac:dyDescent="0.25">
      <c r="C402" s="1"/>
      <c r="D402" s="1"/>
    </row>
    <row r="403" spans="3:4" ht="15.75" customHeight="1" x14ac:dyDescent="0.25">
      <c r="C403" s="1"/>
      <c r="D403" s="1"/>
    </row>
    <row r="404" spans="3:4" ht="15.75" customHeight="1" x14ac:dyDescent="0.25">
      <c r="C404" s="1"/>
      <c r="D404" s="1"/>
    </row>
    <row r="405" spans="3:4" ht="15.75" customHeight="1" x14ac:dyDescent="0.25">
      <c r="C405" s="1"/>
      <c r="D405" s="1"/>
    </row>
    <row r="406" spans="3:4" ht="15.75" customHeight="1" x14ac:dyDescent="0.25">
      <c r="C406" s="1"/>
      <c r="D406" s="1"/>
    </row>
    <row r="407" spans="3:4" ht="15.75" customHeight="1" x14ac:dyDescent="0.25">
      <c r="C407" s="1"/>
      <c r="D407" s="1"/>
    </row>
    <row r="408" spans="3:4" ht="15.75" customHeight="1" x14ac:dyDescent="0.25">
      <c r="C408" s="1"/>
      <c r="D408" s="1"/>
    </row>
    <row r="409" spans="3:4" ht="15.75" customHeight="1" x14ac:dyDescent="0.25">
      <c r="C409" s="1"/>
      <c r="D409" s="1"/>
    </row>
    <row r="410" spans="3:4" ht="15.75" customHeight="1" x14ac:dyDescent="0.25">
      <c r="C410" s="1"/>
      <c r="D410" s="1"/>
    </row>
    <row r="411" spans="3:4" ht="15.75" customHeight="1" x14ac:dyDescent="0.25">
      <c r="C411" s="1"/>
      <c r="D411" s="1"/>
    </row>
    <row r="412" spans="3:4" ht="15.75" customHeight="1" x14ac:dyDescent="0.25">
      <c r="C412" s="1"/>
      <c r="D412" s="1"/>
    </row>
    <row r="413" spans="3:4" ht="15.75" customHeight="1" x14ac:dyDescent="0.25">
      <c r="C413" s="1"/>
      <c r="D413" s="1"/>
    </row>
    <row r="414" spans="3:4" ht="15.75" customHeight="1" x14ac:dyDescent="0.25">
      <c r="C414" s="1"/>
      <c r="D414" s="1"/>
    </row>
    <row r="415" spans="3:4" ht="15.75" customHeight="1" x14ac:dyDescent="0.25">
      <c r="C415" s="1"/>
      <c r="D415" s="1"/>
    </row>
    <row r="416" spans="3:4" ht="15.75" customHeight="1" x14ac:dyDescent="0.25">
      <c r="C416" s="1"/>
      <c r="D416" s="1"/>
    </row>
    <row r="417" spans="3:4" ht="15.75" customHeight="1" x14ac:dyDescent="0.25">
      <c r="C417" s="1"/>
      <c r="D417" s="1"/>
    </row>
    <row r="418" spans="3:4" ht="15.75" customHeight="1" x14ac:dyDescent="0.25">
      <c r="C418" s="1"/>
      <c r="D418" s="1"/>
    </row>
    <row r="419" spans="3:4" ht="15.75" customHeight="1" x14ac:dyDescent="0.25">
      <c r="C419" s="1"/>
      <c r="D419" s="1"/>
    </row>
    <row r="420" spans="3:4" ht="15.75" customHeight="1" x14ac:dyDescent="0.25">
      <c r="C420" s="1"/>
      <c r="D420" s="1"/>
    </row>
    <row r="421" spans="3:4" ht="15.75" customHeight="1" x14ac:dyDescent="0.25">
      <c r="C421" s="1"/>
      <c r="D421" s="1"/>
    </row>
    <row r="422" spans="3:4" ht="15.75" customHeight="1" x14ac:dyDescent="0.25">
      <c r="C422" s="1"/>
      <c r="D422" s="1"/>
    </row>
    <row r="423" spans="3:4" ht="15.75" customHeight="1" x14ac:dyDescent="0.25">
      <c r="C423" s="1"/>
      <c r="D423" s="1"/>
    </row>
    <row r="424" spans="3:4" ht="15.75" customHeight="1" x14ac:dyDescent="0.25">
      <c r="C424" s="1"/>
      <c r="D424" s="1"/>
    </row>
    <row r="425" spans="3:4" ht="15.75" customHeight="1" x14ac:dyDescent="0.25">
      <c r="C425" s="1"/>
      <c r="D425" s="1"/>
    </row>
    <row r="426" spans="3:4" ht="15.75" customHeight="1" x14ac:dyDescent="0.25">
      <c r="C426" s="1"/>
      <c r="D426" s="1"/>
    </row>
    <row r="427" spans="3:4" ht="15.75" customHeight="1" x14ac:dyDescent="0.25">
      <c r="C427" s="1"/>
      <c r="D427" s="1"/>
    </row>
    <row r="428" spans="3:4" ht="15.75" customHeight="1" x14ac:dyDescent="0.25">
      <c r="C428" s="1"/>
      <c r="D428" s="1"/>
    </row>
    <row r="429" spans="3:4" ht="15.75" customHeight="1" x14ac:dyDescent="0.25">
      <c r="C429" s="1"/>
      <c r="D429" s="1"/>
    </row>
    <row r="430" spans="3:4" ht="15.75" customHeight="1" x14ac:dyDescent="0.25">
      <c r="C430" s="1"/>
      <c r="D430" s="1"/>
    </row>
    <row r="431" spans="3:4" ht="15.75" customHeight="1" x14ac:dyDescent="0.25">
      <c r="C431" s="1"/>
      <c r="D431" s="1"/>
    </row>
    <row r="432" spans="3:4" ht="15.75" customHeight="1" x14ac:dyDescent="0.25">
      <c r="C432" s="1"/>
      <c r="D432" s="1"/>
    </row>
    <row r="433" spans="3:4" ht="15.75" customHeight="1" x14ac:dyDescent="0.25">
      <c r="C433" s="1"/>
      <c r="D433" s="1"/>
    </row>
    <row r="434" spans="3:4" ht="15.75" customHeight="1" x14ac:dyDescent="0.25">
      <c r="C434" s="1"/>
      <c r="D434" s="1"/>
    </row>
    <row r="435" spans="3:4" ht="15.75" customHeight="1" x14ac:dyDescent="0.25">
      <c r="C435" s="1"/>
      <c r="D435" s="1"/>
    </row>
    <row r="436" spans="3:4" ht="15.75" customHeight="1" x14ac:dyDescent="0.25">
      <c r="C436" s="1"/>
      <c r="D436" s="1"/>
    </row>
    <row r="437" spans="3:4" ht="15.75" customHeight="1" x14ac:dyDescent="0.25">
      <c r="C437" s="1"/>
      <c r="D437" s="1"/>
    </row>
    <row r="438" spans="3:4" ht="15.75" customHeight="1" x14ac:dyDescent="0.25">
      <c r="C438" s="1"/>
      <c r="D438" s="1"/>
    </row>
    <row r="439" spans="3:4" ht="15.75" customHeight="1" x14ac:dyDescent="0.25">
      <c r="C439" s="1"/>
      <c r="D439" s="1"/>
    </row>
    <row r="440" spans="3:4" ht="15.75" customHeight="1" x14ac:dyDescent="0.25">
      <c r="C440" s="1"/>
      <c r="D440" s="1"/>
    </row>
    <row r="441" spans="3:4" ht="15.75" customHeight="1" x14ac:dyDescent="0.25">
      <c r="C441" s="1"/>
      <c r="D441" s="1"/>
    </row>
    <row r="442" spans="3:4" ht="15.75" customHeight="1" x14ac:dyDescent="0.25">
      <c r="C442" s="1"/>
      <c r="D442" s="1"/>
    </row>
    <row r="443" spans="3:4" ht="15.75" customHeight="1" x14ac:dyDescent="0.25">
      <c r="C443" s="1"/>
      <c r="D443" s="1"/>
    </row>
    <row r="444" spans="3:4" ht="15.75" customHeight="1" x14ac:dyDescent="0.25">
      <c r="C444" s="1"/>
      <c r="D444" s="1"/>
    </row>
    <row r="445" spans="3:4" ht="15.75" customHeight="1" x14ac:dyDescent="0.25">
      <c r="C445" s="1"/>
      <c r="D445" s="1"/>
    </row>
    <row r="446" spans="3:4" ht="15.75" customHeight="1" x14ac:dyDescent="0.25">
      <c r="C446" s="1"/>
      <c r="D446" s="1"/>
    </row>
    <row r="447" spans="3:4" ht="15.75" customHeight="1" x14ac:dyDescent="0.25">
      <c r="C447" s="1"/>
      <c r="D447" s="1"/>
    </row>
    <row r="448" spans="3:4" ht="15.75" customHeight="1" x14ac:dyDescent="0.25">
      <c r="C448" s="1"/>
      <c r="D448" s="1"/>
    </row>
    <row r="449" spans="3:4" ht="15.75" customHeight="1" x14ac:dyDescent="0.25">
      <c r="C449" s="1"/>
      <c r="D449" s="1"/>
    </row>
    <row r="450" spans="3:4" ht="15.75" customHeight="1" x14ac:dyDescent="0.25">
      <c r="C450" s="1"/>
      <c r="D450" s="1"/>
    </row>
    <row r="451" spans="3:4" ht="15.75" customHeight="1" x14ac:dyDescent="0.25">
      <c r="C451" s="1"/>
      <c r="D451" s="1"/>
    </row>
    <row r="452" spans="3:4" ht="15.75" customHeight="1" x14ac:dyDescent="0.25">
      <c r="C452" s="1"/>
      <c r="D452" s="1"/>
    </row>
    <row r="453" spans="3:4" ht="15.75" customHeight="1" x14ac:dyDescent="0.25">
      <c r="C453" s="1"/>
      <c r="D453" s="1"/>
    </row>
    <row r="454" spans="3:4" ht="15.75" customHeight="1" x14ac:dyDescent="0.25">
      <c r="C454" s="1"/>
      <c r="D454" s="1"/>
    </row>
    <row r="455" spans="3:4" ht="15.75" customHeight="1" x14ac:dyDescent="0.25">
      <c r="C455" s="1"/>
      <c r="D455" s="1"/>
    </row>
    <row r="456" spans="3:4" ht="15.75" customHeight="1" x14ac:dyDescent="0.25">
      <c r="C456" s="1"/>
      <c r="D456" s="1"/>
    </row>
    <row r="457" spans="3:4" ht="15.75" customHeight="1" x14ac:dyDescent="0.25">
      <c r="C457" s="1"/>
      <c r="D457" s="1"/>
    </row>
    <row r="458" spans="3:4" ht="15.75" customHeight="1" x14ac:dyDescent="0.25">
      <c r="C458" s="1"/>
      <c r="D458" s="1"/>
    </row>
    <row r="459" spans="3:4" ht="15.75" customHeight="1" x14ac:dyDescent="0.25">
      <c r="C459" s="1"/>
      <c r="D459" s="1"/>
    </row>
    <row r="460" spans="3:4" ht="15.75" customHeight="1" x14ac:dyDescent="0.25">
      <c r="C460" s="1"/>
      <c r="D460" s="1"/>
    </row>
    <row r="461" spans="3:4" ht="15.75" customHeight="1" x14ac:dyDescent="0.25">
      <c r="C461" s="1"/>
      <c r="D461" s="1"/>
    </row>
    <row r="462" spans="3:4" ht="15.75" customHeight="1" x14ac:dyDescent="0.25">
      <c r="C462" s="1"/>
      <c r="D462" s="1"/>
    </row>
    <row r="463" spans="3:4" ht="15.75" customHeight="1" x14ac:dyDescent="0.25">
      <c r="C463" s="1"/>
      <c r="D463" s="1"/>
    </row>
    <row r="464" spans="3:4" ht="15.75" customHeight="1" x14ac:dyDescent="0.25">
      <c r="C464" s="1"/>
      <c r="D464" s="1"/>
    </row>
    <row r="465" spans="3:4" ht="15.75" customHeight="1" x14ac:dyDescent="0.25">
      <c r="C465" s="1"/>
      <c r="D465" s="1"/>
    </row>
    <row r="466" spans="3:4" ht="15.75" customHeight="1" x14ac:dyDescent="0.25">
      <c r="C466" s="1"/>
      <c r="D466" s="1"/>
    </row>
    <row r="467" spans="3:4" ht="15.75" customHeight="1" x14ac:dyDescent="0.25">
      <c r="C467" s="1"/>
      <c r="D467" s="1"/>
    </row>
    <row r="468" spans="3:4" ht="15.75" customHeight="1" x14ac:dyDescent="0.25">
      <c r="C468" s="1"/>
      <c r="D468" s="1"/>
    </row>
    <row r="469" spans="3:4" ht="15.75" customHeight="1" x14ac:dyDescent="0.25">
      <c r="C469" s="1"/>
      <c r="D469" s="1"/>
    </row>
    <row r="470" spans="3:4" ht="15.75" customHeight="1" x14ac:dyDescent="0.25">
      <c r="C470" s="1"/>
      <c r="D470" s="1"/>
    </row>
    <row r="471" spans="3:4" ht="15.75" customHeight="1" x14ac:dyDescent="0.25">
      <c r="C471" s="1"/>
      <c r="D471" s="1"/>
    </row>
    <row r="472" spans="3:4" ht="15.75" customHeight="1" x14ac:dyDescent="0.25">
      <c r="C472" s="1"/>
      <c r="D472" s="1"/>
    </row>
    <row r="473" spans="3:4" ht="15.75" customHeight="1" x14ac:dyDescent="0.25">
      <c r="C473" s="1"/>
      <c r="D473" s="1"/>
    </row>
    <row r="474" spans="3:4" ht="15.75" customHeight="1" x14ac:dyDescent="0.25">
      <c r="C474" s="1"/>
      <c r="D474" s="1"/>
    </row>
    <row r="475" spans="3:4" ht="15.75" customHeight="1" x14ac:dyDescent="0.25">
      <c r="C475" s="1"/>
      <c r="D475" s="1"/>
    </row>
    <row r="476" spans="3:4" ht="15.75" customHeight="1" x14ac:dyDescent="0.25">
      <c r="C476" s="1"/>
      <c r="D476" s="1"/>
    </row>
    <row r="477" spans="3:4" ht="15.75" customHeight="1" x14ac:dyDescent="0.25">
      <c r="C477" s="1"/>
      <c r="D477" s="1"/>
    </row>
    <row r="478" spans="3:4" ht="15.75" customHeight="1" x14ac:dyDescent="0.25">
      <c r="C478" s="1"/>
      <c r="D478" s="1"/>
    </row>
    <row r="479" spans="3:4" ht="15.75" customHeight="1" x14ac:dyDescent="0.25">
      <c r="C479" s="1"/>
      <c r="D479" s="1"/>
    </row>
    <row r="480" spans="3:4" ht="15.75" customHeight="1" x14ac:dyDescent="0.25">
      <c r="C480" s="1"/>
      <c r="D480" s="1"/>
    </row>
    <row r="481" spans="3:4" ht="15.75" customHeight="1" x14ac:dyDescent="0.25">
      <c r="C481" s="1"/>
      <c r="D481" s="1"/>
    </row>
    <row r="482" spans="3:4" ht="15.75" customHeight="1" x14ac:dyDescent="0.25">
      <c r="C482" s="1"/>
      <c r="D482" s="1"/>
    </row>
    <row r="483" spans="3:4" ht="15.75" customHeight="1" x14ac:dyDescent="0.25">
      <c r="C483" s="1"/>
      <c r="D483" s="1"/>
    </row>
    <row r="484" spans="3:4" ht="15.75" customHeight="1" x14ac:dyDescent="0.25">
      <c r="C484" s="1"/>
      <c r="D484" s="1"/>
    </row>
    <row r="485" spans="3:4" ht="15.75" customHeight="1" x14ac:dyDescent="0.25">
      <c r="C485" s="1"/>
      <c r="D485" s="1"/>
    </row>
    <row r="486" spans="3:4" ht="15.75" customHeight="1" x14ac:dyDescent="0.25">
      <c r="C486" s="1"/>
      <c r="D486" s="1"/>
    </row>
    <row r="487" spans="3:4" ht="15.75" customHeight="1" x14ac:dyDescent="0.25">
      <c r="C487" s="1"/>
      <c r="D487" s="1"/>
    </row>
    <row r="488" spans="3:4" ht="15.75" customHeight="1" x14ac:dyDescent="0.25">
      <c r="C488" s="1"/>
      <c r="D488" s="1"/>
    </row>
    <row r="489" spans="3:4" ht="15.75" customHeight="1" x14ac:dyDescent="0.25">
      <c r="C489" s="1"/>
      <c r="D489" s="1"/>
    </row>
    <row r="490" spans="3:4" ht="15.75" customHeight="1" x14ac:dyDescent="0.25">
      <c r="C490" s="1"/>
      <c r="D490" s="1"/>
    </row>
    <row r="491" spans="3:4" ht="15.75" customHeight="1" x14ac:dyDescent="0.25">
      <c r="C491" s="1"/>
      <c r="D491" s="1"/>
    </row>
    <row r="492" spans="3:4" ht="15.75" customHeight="1" x14ac:dyDescent="0.25">
      <c r="C492" s="1"/>
      <c r="D492" s="1"/>
    </row>
    <row r="493" spans="3:4" ht="15.75" customHeight="1" x14ac:dyDescent="0.25">
      <c r="C493" s="1"/>
      <c r="D493" s="1"/>
    </row>
    <row r="494" spans="3:4" ht="15.75" customHeight="1" x14ac:dyDescent="0.25">
      <c r="C494" s="1"/>
      <c r="D494" s="1"/>
    </row>
    <row r="495" spans="3:4" ht="15.75" customHeight="1" x14ac:dyDescent="0.25">
      <c r="C495" s="1"/>
      <c r="D495" s="1"/>
    </row>
    <row r="496" spans="3:4" ht="15.75" customHeight="1" x14ac:dyDescent="0.25">
      <c r="C496" s="1"/>
      <c r="D496" s="1"/>
    </row>
    <row r="497" spans="3:4" ht="15.75" customHeight="1" x14ac:dyDescent="0.25">
      <c r="C497" s="1"/>
      <c r="D497" s="1"/>
    </row>
    <row r="498" spans="3:4" ht="15.75" customHeight="1" x14ac:dyDescent="0.25">
      <c r="C498" s="1"/>
      <c r="D498" s="1"/>
    </row>
    <row r="499" spans="3:4" ht="15.75" customHeight="1" x14ac:dyDescent="0.25">
      <c r="C499" s="1"/>
      <c r="D499" s="1"/>
    </row>
    <row r="500" spans="3:4" ht="15.75" customHeight="1" x14ac:dyDescent="0.25">
      <c r="C500" s="1"/>
      <c r="D500" s="1"/>
    </row>
    <row r="501" spans="3:4" ht="15.75" customHeight="1" x14ac:dyDescent="0.25">
      <c r="C501" s="1"/>
      <c r="D501" s="1"/>
    </row>
    <row r="502" spans="3:4" ht="15.75" customHeight="1" x14ac:dyDescent="0.25">
      <c r="C502" s="1"/>
      <c r="D502" s="1"/>
    </row>
    <row r="503" spans="3:4" ht="15.75" customHeight="1" x14ac:dyDescent="0.25">
      <c r="C503" s="1"/>
      <c r="D503" s="1"/>
    </row>
    <row r="504" spans="3:4" ht="15.75" customHeight="1" x14ac:dyDescent="0.25">
      <c r="C504" s="1"/>
      <c r="D504" s="1"/>
    </row>
    <row r="505" spans="3:4" ht="15.75" customHeight="1" x14ac:dyDescent="0.25">
      <c r="C505" s="1"/>
      <c r="D505" s="1"/>
    </row>
    <row r="506" spans="3:4" ht="15.75" customHeight="1" x14ac:dyDescent="0.25">
      <c r="C506" s="1"/>
      <c r="D506" s="1"/>
    </row>
    <row r="507" spans="3:4" ht="15.75" customHeight="1" x14ac:dyDescent="0.25">
      <c r="C507" s="1"/>
      <c r="D507" s="1"/>
    </row>
    <row r="508" spans="3:4" ht="15.75" customHeight="1" x14ac:dyDescent="0.25">
      <c r="C508" s="1"/>
      <c r="D508" s="1"/>
    </row>
    <row r="509" spans="3:4" ht="15.75" customHeight="1" x14ac:dyDescent="0.25">
      <c r="C509" s="1"/>
      <c r="D509" s="1"/>
    </row>
    <row r="510" spans="3:4" ht="15.75" customHeight="1" x14ac:dyDescent="0.25">
      <c r="C510" s="1"/>
      <c r="D510" s="1"/>
    </row>
    <row r="511" spans="3:4" ht="15.75" customHeight="1" x14ac:dyDescent="0.25">
      <c r="C511" s="1"/>
      <c r="D511" s="1"/>
    </row>
    <row r="512" spans="3:4" ht="15.75" customHeight="1" x14ac:dyDescent="0.25">
      <c r="C512" s="1"/>
      <c r="D512" s="1"/>
    </row>
    <row r="513" spans="3:4" ht="15.75" customHeight="1" x14ac:dyDescent="0.25">
      <c r="C513" s="1"/>
      <c r="D513" s="1"/>
    </row>
    <row r="514" spans="3:4" ht="15.75" customHeight="1" x14ac:dyDescent="0.25">
      <c r="C514" s="1"/>
      <c r="D514" s="1"/>
    </row>
    <row r="515" spans="3:4" ht="15.75" customHeight="1" x14ac:dyDescent="0.25">
      <c r="C515" s="1"/>
      <c r="D515" s="1"/>
    </row>
    <row r="516" spans="3:4" ht="15.75" customHeight="1" x14ac:dyDescent="0.25">
      <c r="C516" s="1"/>
      <c r="D516" s="1"/>
    </row>
    <row r="517" spans="3:4" ht="15.75" customHeight="1" x14ac:dyDescent="0.25">
      <c r="C517" s="1"/>
      <c r="D517" s="1"/>
    </row>
    <row r="518" spans="3:4" ht="15.75" customHeight="1" x14ac:dyDescent="0.25">
      <c r="C518" s="1"/>
      <c r="D518" s="1"/>
    </row>
    <row r="519" spans="3:4" ht="15.75" customHeight="1" x14ac:dyDescent="0.25">
      <c r="C519" s="1"/>
      <c r="D519" s="1"/>
    </row>
    <row r="520" spans="3:4" ht="15.75" customHeight="1" x14ac:dyDescent="0.25">
      <c r="C520" s="1"/>
      <c r="D520" s="1"/>
    </row>
    <row r="521" spans="3:4" ht="15.75" customHeight="1" x14ac:dyDescent="0.25">
      <c r="C521" s="1"/>
      <c r="D521" s="1"/>
    </row>
    <row r="522" spans="3:4" ht="15.75" customHeight="1" x14ac:dyDescent="0.25">
      <c r="C522" s="1"/>
      <c r="D522" s="1"/>
    </row>
    <row r="523" spans="3:4" ht="15.75" customHeight="1" x14ac:dyDescent="0.25">
      <c r="C523" s="1"/>
      <c r="D523" s="1"/>
    </row>
    <row r="524" spans="3:4" ht="15.75" customHeight="1" x14ac:dyDescent="0.25">
      <c r="C524" s="1"/>
      <c r="D524" s="1"/>
    </row>
    <row r="525" spans="3:4" ht="15.75" customHeight="1" x14ac:dyDescent="0.25">
      <c r="C525" s="1"/>
      <c r="D525" s="1"/>
    </row>
    <row r="526" spans="3:4" ht="15.75" customHeight="1" x14ac:dyDescent="0.25">
      <c r="C526" s="1"/>
      <c r="D526" s="1"/>
    </row>
    <row r="527" spans="3:4" ht="15.75" customHeight="1" x14ac:dyDescent="0.25">
      <c r="C527" s="1"/>
      <c r="D527" s="1"/>
    </row>
    <row r="528" spans="3:4" ht="15.75" customHeight="1" x14ac:dyDescent="0.25">
      <c r="C528" s="1"/>
      <c r="D528" s="1"/>
    </row>
    <row r="529" spans="3:4" ht="15.75" customHeight="1" x14ac:dyDescent="0.25">
      <c r="C529" s="1"/>
      <c r="D529" s="1"/>
    </row>
    <row r="530" spans="3:4" ht="15.75" customHeight="1" x14ac:dyDescent="0.25">
      <c r="C530" s="1"/>
      <c r="D530" s="1"/>
    </row>
    <row r="531" spans="3:4" ht="15.75" customHeight="1" x14ac:dyDescent="0.25">
      <c r="C531" s="1"/>
      <c r="D531" s="1"/>
    </row>
    <row r="532" spans="3:4" ht="15.75" customHeight="1" x14ac:dyDescent="0.25">
      <c r="C532" s="1"/>
      <c r="D532" s="1"/>
    </row>
    <row r="533" spans="3:4" ht="15.75" customHeight="1" x14ac:dyDescent="0.25">
      <c r="C533" s="1"/>
      <c r="D533" s="1"/>
    </row>
    <row r="534" spans="3:4" ht="15.75" customHeight="1" x14ac:dyDescent="0.25">
      <c r="C534" s="1"/>
      <c r="D534" s="1"/>
    </row>
    <row r="535" spans="3:4" ht="15.75" customHeight="1" x14ac:dyDescent="0.25">
      <c r="C535" s="1"/>
      <c r="D535" s="1"/>
    </row>
    <row r="536" spans="3:4" ht="15.75" customHeight="1" x14ac:dyDescent="0.25">
      <c r="C536" s="1"/>
      <c r="D536" s="1"/>
    </row>
    <row r="537" spans="3:4" ht="15.75" customHeight="1" x14ac:dyDescent="0.25">
      <c r="C537" s="1"/>
      <c r="D537" s="1"/>
    </row>
    <row r="538" spans="3:4" ht="15.75" customHeight="1" x14ac:dyDescent="0.25">
      <c r="C538" s="1"/>
      <c r="D538" s="1"/>
    </row>
    <row r="539" spans="3:4" ht="15.75" customHeight="1" x14ac:dyDescent="0.25">
      <c r="C539" s="1"/>
      <c r="D539" s="1"/>
    </row>
    <row r="540" spans="3:4" ht="15.75" customHeight="1" x14ac:dyDescent="0.25">
      <c r="C540" s="1"/>
      <c r="D540" s="1"/>
    </row>
    <row r="541" spans="3:4" ht="15.75" customHeight="1" x14ac:dyDescent="0.25">
      <c r="C541" s="1"/>
      <c r="D541" s="1"/>
    </row>
    <row r="542" spans="3:4" ht="15.75" customHeight="1" x14ac:dyDescent="0.25">
      <c r="C542" s="1"/>
      <c r="D542" s="1"/>
    </row>
    <row r="543" spans="3:4" ht="15.75" customHeight="1" x14ac:dyDescent="0.25">
      <c r="C543" s="1"/>
      <c r="D543" s="1"/>
    </row>
    <row r="544" spans="3:4" ht="15.75" customHeight="1" x14ac:dyDescent="0.25">
      <c r="C544" s="1"/>
      <c r="D544" s="1"/>
    </row>
    <row r="545" spans="3:4" ht="15.75" customHeight="1" x14ac:dyDescent="0.25">
      <c r="C545" s="1"/>
      <c r="D545" s="1"/>
    </row>
    <row r="546" spans="3:4" ht="15.75" customHeight="1" x14ac:dyDescent="0.25">
      <c r="C546" s="1"/>
      <c r="D546" s="1"/>
    </row>
    <row r="547" spans="3:4" ht="15.75" customHeight="1" x14ac:dyDescent="0.25">
      <c r="C547" s="1"/>
      <c r="D547" s="1"/>
    </row>
    <row r="548" spans="3:4" ht="15.75" customHeight="1" x14ac:dyDescent="0.25">
      <c r="C548" s="1"/>
      <c r="D548" s="1"/>
    </row>
    <row r="549" spans="3:4" ht="15.75" customHeight="1" x14ac:dyDescent="0.25">
      <c r="C549" s="1"/>
      <c r="D549" s="1"/>
    </row>
    <row r="550" spans="3:4" ht="15.75" customHeight="1" x14ac:dyDescent="0.25">
      <c r="C550" s="1"/>
      <c r="D550" s="1"/>
    </row>
    <row r="551" spans="3:4" ht="15.75" customHeight="1" x14ac:dyDescent="0.25">
      <c r="C551" s="1"/>
      <c r="D551" s="1"/>
    </row>
    <row r="552" spans="3:4" ht="15.75" customHeight="1" x14ac:dyDescent="0.25">
      <c r="C552" s="1"/>
      <c r="D552" s="1"/>
    </row>
    <row r="553" spans="3:4" ht="15.75" customHeight="1" x14ac:dyDescent="0.25">
      <c r="C553" s="1"/>
      <c r="D553" s="1"/>
    </row>
    <row r="554" spans="3:4" ht="15.75" customHeight="1" x14ac:dyDescent="0.25">
      <c r="C554" s="1"/>
      <c r="D554" s="1"/>
    </row>
    <row r="555" spans="3:4" ht="15.75" customHeight="1" x14ac:dyDescent="0.25">
      <c r="C555" s="1"/>
      <c r="D555" s="1"/>
    </row>
    <row r="556" spans="3:4" ht="15.75" customHeight="1" x14ac:dyDescent="0.25">
      <c r="C556" s="1"/>
      <c r="D556" s="1"/>
    </row>
    <row r="557" spans="3:4" ht="15.75" customHeight="1" x14ac:dyDescent="0.25">
      <c r="C557" s="1"/>
      <c r="D557" s="1"/>
    </row>
    <row r="558" spans="3:4" ht="15.75" customHeight="1" x14ac:dyDescent="0.25">
      <c r="C558" s="1"/>
      <c r="D558" s="1"/>
    </row>
    <row r="559" spans="3:4" ht="15.75" customHeight="1" x14ac:dyDescent="0.25">
      <c r="C559" s="1"/>
      <c r="D559" s="1"/>
    </row>
    <row r="560" spans="3:4" ht="15.75" customHeight="1" x14ac:dyDescent="0.25">
      <c r="C560" s="1"/>
      <c r="D560" s="1"/>
    </row>
    <row r="561" spans="3:4" ht="15.75" customHeight="1" x14ac:dyDescent="0.25">
      <c r="C561" s="1"/>
      <c r="D561" s="1"/>
    </row>
    <row r="562" spans="3:4" ht="15.75" customHeight="1" x14ac:dyDescent="0.25">
      <c r="C562" s="1"/>
      <c r="D562" s="1"/>
    </row>
    <row r="563" spans="3:4" ht="15.75" customHeight="1" x14ac:dyDescent="0.25">
      <c r="C563" s="1"/>
      <c r="D563" s="1"/>
    </row>
    <row r="564" spans="3:4" ht="15.75" customHeight="1" x14ac:dyDescent="0.25">
      <c r="C564" s="1"/>
      <c r="D564" s="1"/>
    </row>
    <row r="565" spans="3:4" ht="15.75" customHeight="1" x14ac:dyDescent="0.25">
      <c r="C565" s="1"/>
      <c r="D565" s="1"/>
    </row>
    <row r="566" spans="3:4" ht="15.75" customHeight="1" x14ac:dyDescent="0.25">
      <c r="C566" s="1"/>
      <c r="D566" s="1"/>
    </row>
    <row r="567" spans="3:4" ht="15.75" customHeight="1" x14ac:dyDescent="0.25">
      <c r="C567" s="1"/>
      <c r="D567" s="1"/>
    </row>
    <row r="568" spans="3:4" ht="15.75" customHeight="1" x14ac:dyDescent="0.25">
      <c r="C568" s="1"/>
      <c r="D568" s="1"/>
    </row>
    <row r="569" spans="3:4" ht="15.75" customHeight="1" x14ac:dyDescent="0.25">
      <c r="C569" s="1"/>
      <c r="D569" s="1"/>
    </row>
    <row r="570" spans="3:4" ht="15.75" customHeight="1" x14ac:dyDescent="0.25">
      <c r="C570" s="1"/>
      <c r="D570" s="1"/>
    </row>
    <row r="571" spans="3:4" ht="15.75" customHeight="1" x14ac:dyDescent="0.25">
      <c r="C571" s="1"/>
      <c r="D571" s="1"/>
    </row>
    <row r="572" spans="3:4" ht="15.75" customHeight="1" x14ac:dyDescent="0.25">
      <c r="C572" s="1"/>
      <c r="D572" s="1"/>
    </row>
    <row r="573" spans="3:4" ht="15.75" customHeight="1" x14ac:dyDescent="0.25">
      <c r="C573" s="1"/>
      <c r="D573" s="1"/>
    </row>
    <row r="574" spans="3:4" ht="15.75" customHeight="1" x14ac:dyDescent="0.25">
      <c r="C574" s="1"/>
      <c r="D574" s="1"/>
    </row>
    <row r="575" spans="3:4" ht="15.75" customHeight="1" x14ac:dyDescent="0.25">
      <c r="C575" s="1"/>
      <c r="D575" s="1"/>
    </row>
    <row r="576" spans="3:4" ht="15.75" customHeight="1" x14ac:dyDescent="0.25">
      <c r="C576" s="1"/>
      <c r="D576" s="1"/>
    </row>
    <row r="577" spans="3:4" ht="15.75" customHeight="1" x14ac:dyDescent="0.25">
      <c r="C577" s="1"/>
      <c r="D577" s="1"/>
    </row>
    <row r="578" spans="3:4" ht="15.75" customHeight="1" x14ac:dyDescent="0.25">
      <c r="C578" s="1"/>
      <c r="D578" s="1"/>
    </row>
    <row r="579" spans="3:4" ht="15.75" customHeight="1" x14ac:dyDescent="0.25">
      <c r="C579" s="1"/>
      <c r="D579" s="1"/>
    </row>
    <row r="580" spans="3:4" ht="15.75" customHeight="1" x14ac:dyDescent="0.25">
      <c r="C580" s="1"/>
      <c r="D580" s="1"/>
    </row>
    <row r="581" spans="3:4" ht="15.75" customHeight="1" x14ac:dyDescent="0.25">
      <c r="C581" s="1"/>
      <c r="D581" s="1"/>
    </row>
    <row r="582" spans="3:4" ht="15.75" customHeight="1" x14ac:dyDescent="0.25">
      <c r="C582" s="1"/>
      <c r="D582" s="1"/>
    </row>
    <row r="583" spans="3:4" ht="15.75" customHeight="1" x14ac:dyDescent="0.25">
      <c r="C583" s="1"/>
      <c r="D583" s="1"/>
    </row>
    <row r="584" spans="3:4" ht="15.75" customHeight="1" x14ac:dyDescent="0.25">
      <c r="C584" s="1"/>
      <c r="D584" s="1"/>
    </row>
    <row r="585" spans="3:4" ht="15.75" customHeight="1" x14ac:dyDescent="0.25">
      <c r="C585" s="1"/>
      <c r="D585" s="1"/>
    </row>
    <row r="586" spans="3:4" ht="15.75" customHeight="1" x14ac:dyDescent="0.25">
      <c r="C586" s="1"/>
      <c r="D586" s="1"/>
    </row>
    <row r="587" spans="3:4" ht="15.75" customHeight="1" x14ac:dyDescent="0.25">
      <c r="C587" s="1"/>
      <c r="D587" s="1"/>
    </row>
    <row r="588" spans="3:4" ht="15.75" customHeight="1" x14ac:dyDescent="0.25">
      <c r="C588" s="1"/>
      <c r="D588" s="1"/>
    </row>
    <row r="589" spans="3:4" ht="15.75" customHeight="1" x14ac:dyDescent="0.25">
      <c r="C589" s="1"/>
      <c r="D589" s="1"/>
    </row>
    <row r="590" spans="3:4" ht="15.75" customHeight="1" x14ac:dyDescent="0.25">
      <c r="C590" s="1"/>
      <c r="D590" s="1"/>
    </row>
    <row r="591" spans="3:4" ht="15.75" customHeight="1" x14ac:dyDescent="0.25">
      <c r="C591" s="1"/>
      <c r="D591" s="1"/>
    </row>
    <row r="592" spans="3:4" ht="15.75" customHeight="1" x14ac:dyDescent="0.25">
      <c r="C592" s="1"/>
      <c r="D592" s="1"/>
    </row>
    <row r="593" spans="3:4" ht="15.75" customHeight="1" x14ac:dyDescent="0.25">
      <c r="C593" s="1"/>
      <c r="D593" s="1"/>
    </row>
    <row r="594" spans="3:4" ht="15.75" customHeight="1" x14ac:dyDescent="0.25">
      <c r="C594" s="1"/>
      <c r="D594" s="1"/>
    </row>
    <row r="595" spans="3:4" ht="15.75" customHeight="1" x14ac:dyDescent="0.25">
      <c r="C595" s="1"/>
      <c r="D595" s="1"/>
    </row>
    <row r="596" spans="3:4" ht="15.75" customHeight="1" x14ac:dyDescent="0.25">
      <c r="C596" s="1"/>
      <c r="D596" s="1"/>
    </row>
    <row r="597" spans="3:4" ht="15.75" customHeight="1" x14ac:dyDescent="0.25">
      <c r="C597" s="1"/>
      <c r="D597" s="1"/>
    </row>
    <row r="598" spans="3:4" ht="15.75" customHeight="1" x14ac:dyDescent="0.25">
      <c r="C598" s="1"/>
      <c r="D598" s="1"/>
    </row>
    <row r="599" spans="3:4" ht="15.75" customHeight="1" x14ac:dyDescent="0.25">
      <c r="C599" s="1"/>
      <c r="D599" s="1"/>
    </row>
    <row r="600" spans="3:4" ht="15.75" customHeight="1" x14ac:dyDescent="0.25">
      <c r="C600" s="1"/>
      <c r="D600" s="1"/>
    </row>
    <row r="601" spans="3:4" ht="15.75" customHeight="1" x14ac:dyDescent="0.25">
      <c r="C601" s="1"/>
      <c r="D601" s="1"/>
    </row>
    <row r="602" spans="3:4" ht="15.75" customHeight="1" x14ac:dyDescent="0.25">
      <c r="C602" s="1"/>
      <c r="D602" s="1"/>
    </row>
    <row r="603" spans="3:4" ht="15.75" customHeight="1" x14ac:dyDescent="0.25">
      <c r="C603" s="1"/>
      <c r="D603" s="1"/>
    </row>
    <row r="604" spans="3:4" ht="15.75" customHeight="1" x14ac:dyDescent="0.25">
      <c r="C604" s="1"/>
      <c r="D604" s="1"/>
    </row>
    <row r="605" spans="3:4" ht="15.75" customHeight="1" x14ac:dyDescent="0.25">
      <c r="C605" s="1"/>
      <c r="D605" s="1"/>
    </row>
    <row r="606" spans="3:4" ht="15.75" customHeight="1" x14ac:dyDescent="0.25">
      <c r="C606" s="1"/>
      <c r="D606" s="1"/>
    </row>
    <row r="607" spans="3:4" ht="15.75" customHeight="1" x14ac:dyDescent="0.25">
      <c r="C607" s="1"/>
      <c r="D607" s="1"/>
    </row>
    <row r="608" spans="3:4" ht="15.75" customHeight="1" x14ac:dyDescent="0.25">
      <c r="C608" s="1"/>
      <c r="D608" s="1"/>
    </row>
    <row r="609" spans="3:4" ht="15.75" customHeight="1" x14ac:dyDescent="0.25">
      <c r="C609" s="1"/>
      <c r="D609" s="1"/>
    </row>
    <row r="610" spans="3:4" ht="15.75" customHeight="1" x14ac:dyDescent="0.25">
      <c r="C610" s="1"/>
      <c r="D610" s="1"/>
    </row>
    <row r="611" spans="3:4" ht="15.75" customHeight="1" x14ac:dyDescent="0.25">
      <c r="C611" s="1"/>
      <c r="D611" s="1"/>
    </row>
    <row r="612" spans="3:4" ht="15.75" customHeight="1" x14ac:dyDescent="0.25">
      <c r="C612" s="1"/>
      <c r="D612" s="1"/>
    </row>
    <row r="613" spans="3:4" ht="15.75" customHeight="1" x14ac:dyDescent="0.25">
      <c r="C613" s="1"/>
      <c r="D613" s="1"/>
    </row>
    <row r="614" spans="3:4" ht="15.75" customHeight="1" x14ac:dyDescent="0.25">
      <c r="C614" s="1"/>
      <c r="D614" s="1"/>
    </row>
    <row r="615" spans="3:4" ht="15.75" customHeight="1" x14ac:dyDescent="0.25">
      <c r="C615" s="1"/>
      <c r="D615" s="1"/>
    </row>
    <row r="616" spans="3:4" ht="15.75" customHeight="1" x14ac:dyDescent="0.25">
      <c r="C616" s="1"/>
      <c r="D616" s="1"/>
    </row>
    <row r="617" spans="3:4" ht="15.75" customHeight="1" x14ac:dyDescent="0.25">
      <c r="C617" s="1"/>
      <c r="D617" s="1"/>
    </row>
    <row r="618" spans="3:4" ht="15.75" customHeight="1" x14ac:dyDescent="0.25">
      <c r="C618" s="1"/>
      <c r="D618" s="1"/>
    </row>
    <row r="619" spans="3:4" ht="15.75" customHeight="1" x14ac:dyDescent="0.25">
      <c r="C619" s="1"/>
      <c r="D619" s="1"/>
    </row>
    <row r="620" spans="3:4" ht="15.75" customHeight="1" x14ac:dyDescent="0.25">
      <c r="C620" s="1"/>
      <c r="D620" s="1"/>
    </row>
    <row r="621" spans="3:4" ht="15.75" customHeight="1" x14ac:dyDescent="0.25">
      <c r="C621" s="1"/>
      <c r="D621" s="1"/>
    </row>
    <row r="622" spans="3:4" ht="15.75" customHeight="1" x14ac:dyDescent="0.25">
      <c r="C622" s="1"/>
      <c r="D622" s="1"/>
    </row>
    <row r="623" spans="3:4" ht="15.75" customHeight="1" x14ac:dyDescent="0.25">
      <c r="C623" s="1"/>
      <c r="D623" s="1"/>
    </row>
    <row r="624" spans="3:4" ht="15.75" customHeight="1" x14ac:dyDescent="0.25">
      <c r="C624" s="1"/>
      <c r="D624" s="1"/>
    </row>
    <row r="625" spans="3:4" ht="15.75" customHeight="1" x14ac:dyDescent="0.25">
      <c r="C625" s="1"/>
      <c r="D625" s="1"/>
    </row>
    <row r="626" spans="3:4" ht="15.75" customHeight="1" x14ac:dyDescent="0.25">
      <c r="C626" s="1"/>
      <c r="D626" s="1"/>
    </row>
    <row r="627" spans="3:4" ht="15.75" customHeight="1" x14ac:dyDescent="0.25">
      <c r="C627" s="1"/>
      <c r="D627" s="1"/>
    </row>
    <row r="628" spans="3:4" ht="15.75" customHeight="1" x14ac:dyDescent="0.25">
      <c r="C628" s="1"/>
      <c r="D628" s="1"/>
    </row>
    <row r="629" spans="3:4" ht="15.75" customHeight="1" x14ac:dyDescent="0.25">
      <c r="C629" s="1"/>
      <c r="D629" s="1"/>
    </row>
    <row r="630" spans="3:4" ht="15.75" customHeight="1" x14ac:dyDescent="0.25">
      <c r="C630" s="1"/>
      <c r="D630" s="1"/>
    </row>
    <row r="631" spans="3:4" ht="15.75" customHeight="1" x14ac:dyDescent="0.25">
      <c r="C631" s="1"/>
      <c r="D631" s="1"/>
    </row>
    <row r="632" spans="3:4" ht="15.75" customHeight="1" x14ac:dyDescent="0.25">
      <c r="C632" s="1"/>
      <c r="D632" s="1"/>
    </row>
    <row r="633" spans="3:4" ht="15.75" customHeight="1" x14ac:dyDescent="0.25">
      <c r="C633" s="1"/>
      <c r="D633" s="1"/>
    </row>
    <row r="634" spans="3:4" ht="15.75" customHeight="1" x14ac:dyDescent="0.25">
      <c r="C634" s="1"/>
      <c r="D634" s="1"/>
    </row>
    <row r="635" spans="3:4" ht="15.75" customHeight="1" x14ac:dyDescent="0.25">
      <c r="C635" s="1"/>
      <c r="D635" s="1"/>
    </row>
    <row r="636" spans="3:4" ht="15.75" customHeight="1" x14ac:dyDescent="0.25">
      <c r="C636" s="1"/>
      <c r="D636" s="1"/>
    </row>
    <row r="637" spans="3:4" ht="15.75" customHeight="1" x14ac:dyDescent="0.25">
      <c r="C637" s="1"/>
      <c r="D637" s="1"/>
    </row>
    <row r="638" spans="3:4" ht="15.75" customHeight="1" x14ac:dyDescent="0.25">
      <c r="C638" s="1"/>
      <c r="D638" s="1"/>
    </row>
    <row r="639" spans="3:4" ht="15.75" customHeight="1" x14ac:dyDescent="0.25">
      <c r="C639" s="1"/>
      <c r="D639" s="1"/>
    </row>
    <row r="640" spans="3:4" ht="15.75" customHeight="1" x14ac:dyDescent="0.25">
      <c r="C640" s="1"/>
      <c r="D640" s="1"/>
    </row>
    <row r="641" spans="3:4" ht="15.75" customHeight="1" x14ac:dyDescent="0.25">
      <c r="C641" s="1"/>
      <c r="D641" s="1"/>
    </row>
    <row r="642" spans="3:4" ht="15.75" customHeight="1" x14ac:dyDescent="0.25">
      <c r="C642" s="1"/>
      <c r="D642" s="1"/>
    </row>
    <row r="643" spans="3:4" ht="15.75" customHeight="1" x14ac:dyDescent="0.25">
      <c r="C643" s="1"/>
      <c r="D643" s="1"/>
    </row>
    <row r="644" spans="3:4" ht="15.75" customHeight="1" x14ac:dyDescent="0.25">
      <c r="C644" s="1"/>
      <c r="D644" s="1"/>
    </row>
    <row r="645" spans="3:4" ht="15.75" customHeight="1" x14ac:dyDescent="0.25">
      <c r="C645" s="1"/>
      <c r="D645" s="1"/>
    </row>
    <row r="646" spans="3:4" ht="15.75" customHeight="1" x14ac:dyDescent="0.25">
      <c r="C646" s="1"/>
      <c r="D646" s="1"/>
    </row>
    <row r="647" spans="3:4" ht="15.75" customHeight="1" x14ac:dyDescent="0.25">
      <c r="C647" s="1"/>
      <c r="D647" s="1"/>
    </row>
    <row r="648" spans="3:4" ht="15.75" customHeight="1" x14ac:dyDescent="0.25">
      <c r="C648" s="1"/>
      <c r="D648" s="1"/>
    </row>
    <row r="649" spans="3:4" ht="15.75" customHeight="1" x14ac:dyDescent="0.25">
      <c r="C649" s="1"/>
      <c r="D649" s="1"/>
    </row>
    <row r="650" spans="3:4" ht="15.75" customHeight="1" x14ac:dyDescent="0.25">
      <c r="C650" s="1"/>
      <c r="D650" s="1"/>
    </row>
    <row r="651" spans="3:4" ht="15.75" customHeight="1" x14ac:dyDescent="0.25">
      <c r="C651" s="1"/>
      <c r="D651" s="1"/>
    </row>
    <row r="652" spans="3:4" ht="15.75" customHeight="1" x14ac:dyDescent="0.25">
      <c r="C652" s="1"/>
      <c r="D652" s="1"/>
    </row>
    <row r="653" spans="3:4" ht="15.75" customHeight="1" x14ac:dyDescent="0.25">
      <c r="C653" s="1"/>
      <c r="D653" s="1"/>
    </row>
    <row r="654" spans="3:4" ht="15.75" customHeight="1" x14ac:dyDescent="0.25">
      <c r="C654" s="1"/>
      <c r="D654" s="1"/>
    </row>
    <row r="655" spans="3:4" ht="15.75" customHeight="1" x14ac:dyDescent="0.25">
      <c r="C655" s="1"/>
      <c r="D655" s="1"/>
    </row>
    <row r="656" spans="3:4" ht="15.75" customHeight="1" x14ac:dyDescent="0.25">
      <c r="C656" s="1"/>
      <c r="D656" s="1"/>
    </row>
    <row r="657" spans="3:4" ht="15.75" customHeight="1" x14ac:dyDescent="0.25">
      <c r="C657" s="1"/>
      <c r="D657" s="1"/>
    </row>
    <row r="658" spans="3:4" ht="15.75" customHeight="1" x14ac:dyDescent="0.25">
      <c r="C658" s="1"/>
      <c r="D658" s="1"/>
    </row>
    <row r="659" spans="3:4" ht="15.75" customHeight="1" x14ac:dyDescent="0.25">
      <c r="C659" s="1"/>
      <c r="D659" s="1"/>
    </row>
    <row r="660" spans="3:4" ht="15.75" customHeight="1" x14ac:dyDescent="0.25">
      <c r="C660" s="1"/>
      <c r="D660" s="1"/>
    </row>
    <row r="661" spans="3:4" ht="15.75" customHeight="1" x14ac:dyDescent="0.25">
      <c r="C661" s="1"/>
      <c r="D661" s="1"/>
    </row>
    <row r="662" spans="3:4" ht="15.75" customHeight="1" x14ac:dyDescent="0.25">
      <c r="C662" s="1"/>
      <c r="D662" s="1"/>
    </row>
    <row r="663" spans="3:4" ht="15.75" customHeight="1" x14ac:dyDescent="0.25">
      <c r="C663" s="1"/>
      <c r="D663" s="1"/>
    </row>
    <row r="664" spans="3:4" ht="15.75" customHeight="1" x14ac:dyDescent="0.25">
      <c r="C664" s="1"/>
      <c r="D664" s="1"/>
    </row>
    <row r="665" spans="3:4" ht="15.75" customHeight="1" x14ac:dyDescent="0.25">
      <c r="C665" s="1"/>
      <c r="D665" s="1"/>
    </row>
    <row r="666" spans="3:4" ht="15.75" customHeight="1" x14ac:dyDescent="0.25">
      <c r="C666" s="1"/>
      <c r="D666" s="1"/>
    </row>
    <row r="667" spans="3:4" ht="15.75" customHeight="1" x14ac:dyDescent="0.25">
      <c r="C667" s="1"/>
      <c r="D667" s="1"/>
    </row>
    <row r="668" spans="3:4" ht="15.75" customHeight="1" x14ac:dyDescent="0.25">
      <c r="C668" s="1"/>
      <c r="D668" s="1"/>
    </row>
    <row r="669" spans="3:4" ht="15.75" customHeight="1" x14ac:dyDescent="0.25">
      <c r="C669" s="1"/>
      <c r="D669" s="1"/>
    </row>
    <row r="670" spans="3:4" ht="15.75" customHeight="1" x14ac:dyDescent="0.25">
      <c r="C670" s="1"/>
      <c r="D670" s="1"/>
    </row>
    <row r="671" spans="3:4" ht="15.75" customHeight="1" x14ac:dyDescent="0.25">
      <c r="C671" s="1"/>
      <c r="D671" s="1"/>
    </row>
    <row r="672" spans="3:4" ht="15.75" customHeight="1" x14ac:dyDescent="0.25">
      <c r="C672" s="1"/>
      <c r="D672" s="1"/>
    </row>
    <row r="673" spans="3:4" ht="15.75" customHeight="1" x14ac:dyDescent="0.25">
      <c r="C673" s="1"/>
      <c r="D673" s="1"/>
    </row>
    <row r="674" spans="3:4" ht="15.75" customHeight="1" x14ac:dyDescent="0.25">
      <c r="C674" s="1"/>
      <c r="D674" s="1"/>
    </row>
    <row r="675" spans="3:4" ht="15.75" customHeight="1" x14ac:dyDescent="0.25">
      <c r="C675" s="1"/>
      <c r="D675" s="1"/>
    </row>
    <row r="676" spans="3:4" ht="15.75" customHeight="1" x14ac:dyDescent="0.25">
      <c r="C676" s="1"/>
      <c r="D676" s="1"/>
    </row>
    <row r="677" spans="3:4" ht="15.75" customHeight="1" x14ac:dyDescent="0.25">
      <c r="C677" s="1"/>
      <c r="D677" s="1"/>
    </row>
    <row r="678" spans="3:4" ht="15.75" customHeight="1" x14ac:dyDescent="0.25">
      <c r="C678" s="1"/>
      <c r="D678" s="1"/>
    </row>
    <row r="679" spans="3:4" ht="15.75" customHeight="1" x14ac:dyDescent="0.25">
      <c r="C679" s="1"/>
      <c r="D679" s="1"/>
    </row>
    <row r="680" spans="3:4" ht="15.75" customHeight="1" x14ac:dyDescent="0.25">
      <c r="C680" s="1"/>
      <c r="D680" s="1"/>
    </row>
    <row r="681" spans="3:4" ht="15.75" customHeight="1" x14ac:dyDescent="0.25">
      <c r="C681" s="1"/>
      <c r="D681" s="1"/>
    </row>
    <row r="682" spans="3:4" ht="15.75" customHeight="1" x14ac:dyDescent="0.25">
      <c r="C682" s="1"/>
      <c r="D682" s="1"/>
    </row>
    <row r="683" spans="3:4" ht="15.75" customHeight="1" x14ac:dyDescent="0.25">
      <c r="C683" s="1"/>
      <c r="D683" s="1"/>
    </row>
    <row r="684" spans="3:4" ht="15.75" customHeight="1" x14ac:dyDescent="0.25">
      <c r="C684" s="1"/>
      <c r="D684" s="1"/>
    </row>
    <row r="685" spans="3:4" ht="15.75" customHeight="1" x14ac:dyDescent="0.25">
      <c r="C685" s="1"/>
      <c r="D685" s="1"/>
    </row>
    <row r="686" spans="3:4" ht="15.75" customHeight="1" x14ac:dyDescent="0.25">
      <c r="C686" s="1"/>
      <c r="D686" s="1"/>
    </row>
    <row r="687" spans="3:4" ht="15.75" customHeight="1" x14ac:dyDescent="0.25">
      <c r="C687" s="1"/>
      <c r="D687" s="1"/>
    </row>
    <row r="688" spans="3:4" ht="15.75" customHeight="1" x14ac:dyDescent="0.25">
      <c r="C688" s="1"/>
      <c r="D688" s="1"/>
    </row>
    <row r="689" spans="3:4" ht="15.75" customHeight="1" x14ac:dyDescent="0.25">
      <c r="C689" s="1"/>
      <c r="D689" s="1"/>
    </row>
    <row r="690" spans="3:4" ht="15.75" customHeight="1" x14ac:dyDescent="0.25">
      <c r="C690" s="1"/>
      <c r="D690" s="1"/>
    </row>
    <row r="691" spans="3:4" ht="15.75" customHeight="1" x14ac:dyDescent="0.25">
      <c r="C691" s="1"/>
      <c r="D691" s="1"/>
    </row>
    <row r="692" spans="3:4" ht="15.75" customHeight="1" x14ac:dyDescent="0.25">
      <c r="C692" s="1"/>
      <c r="D692" s="1"/>
    </row>
    <row r="693" spans="3:4" ht="15.75" customHeight="1" x14ac:dyDescent="0.25">
      <c r="C693" s="1"/>
      <c r="D693" s="1"/>
    </row>
    <row r="694" spans="3:4" ht="15.75" customHeight="1" x14ac:dyDescent="0.25">
      <c r="C694" s="1"/>
      <c r="D694" s="1"/>
    </row>
    <row r="695" spans="3:4" ht="15.75" customHeight="1" x14ac:dyDescent="0.25">
      <c r="C695" s="1"/>
      <c r="D695" s="1"/>
    </row>
    <row r="696" spans="3:4" ht="15.75" customHeight="1" x14ac:dyDescent="0.25">
      <c r="C696" s="1"/>
      <c r="D696" s="1"/>
    </row>
    <row r="697" spans="3:4" ht="15.75" customHeight="1" x14ac:dyDescent="0.25">
      <c r="C697" s="1"/>
      <c r="D697" s="1"/>
    </row>
    <row r="698" spans="3:4" ht="15.75" customHeight="1" x14ac:dyDescent="0.25">
      <c r="C698" s="1"/>
      <c r="D698" s="1"/>
    </row>
    <row r="699" spans="3:4" ht="15.75" customHeight="1" x14ac:dyDescent="0.25">
      <c r="C699" s="1"/>
      <c r="D699" s="1"/>
    </row>
    <row r="700" spans="3:4" ht="15.75" customHeight="1" x14ac:dyDescent="0.25">
      <c r="C700" s="1"/>
      <c r="D700" s="1"/>
    </row>
    <row r="701" spans="3:4" ht="15.75" customHeight="1" x14ac:dyDescent="0.25">
      <c r="C701" s="1"/>
      <c r="D701" s="1"/>
    </row>
    <row r="702" spans="3:4" ht="15.75" customHeight="1" x14ac:dyDescent="0.25">
      <c r="C702" s="1"/>
      <c r="D702" s="1"/>
    </row>
    <row r="703" spans="3:4" ht="15.75" customHeight="1" x14ac:dyDescent="0.25">
      <c r="C703" s="1"/>
      <c r="D703" s="1"/>
    </row>
    <row r="704" spans="3:4" ht="15.75" customHeight="1" x14ac:dyDescent="0.25">
      <c r="C704" s="1"/>
      <c r="D704" s="1"/>
    </row>
    <row r="705" spans="3:4" ht="15.75" customHeight="1" x14ac:dyDescent="0.25">
      <c r="C705" s="1"/>
      <c r="D705" s="1"/>
    </row>
    <row r="706" spans="3:4" ht="15.75" customHeight="1" x14ac:dyDescent="0.25">
      <c r="C706" s="1"/>
      <c r="D706" s="1"/>
    </row>
    <row r="707" spans="3:4" ht="15.75" customHeight="1" x14ac:dyDescent="0.25">
      <c r="C707" s="1"/>
      <c r="D707" s="1"/>
    </row>
    <row r="708" spans="3:4" ht="15.75" customHeight="1" x14ac:dyDescent="0.25">
      <c r="C708" s="1"/>
      <c r="D708" s="1"/>
    </row>
    <row r="709" spans="3:4" ht="15.75" customHeight="1" x14ac:dyDescent="0.25">
      <c r="C709" s="1"/>
      <c r="D709" s="1"/>
    </row>
    <row r="710" spans="3:4" ht="15.75" customHeight="1" x14ac:dyDescent="0.25">
      <c r="C710" s="1"/>
      <c r="D710" s="1"/>
    </row>
    <row r="711" spans="3:4" ht="15.75" customHeight="1" x14ac:dyDescent="0.25">
      <c r="C711" s="1"/>
      <c r="D711" s="1"/>
    </row>
    <row r="712" spans="3:4" ht="15.75" customHeight="1" x14ac:dyDescent="0.25">
      <c r="C712" s="1"/>
      <c r="D712" s="1"/>
    </row>
    <row r="713" spans="3:4" ht="15.75" customHeight="1" x14ac:dyDescent="0.25">
      <c r="C713" s="1"/>
      <c r="D713" s="1"/>
    </row>
    <row r="714" spans="3:4" ht="15.75" customHeight="1" x14ac:dyDescent="0.25">
      <c r="C714" s="1"/>
      <c r="D714" s="1"/>
    </row>
    <row r="715" spans="3:4" ht="15.75" customHeight="1" x14ac:dyDescent="0.25">
      <c r="C715" s="1"/>
      <c r="D715" s="1"/>
    </row>
    <row r="716" spans="3:4" ht="15.75" customHeight="1" x14ac:dyDescent="0.25">
      <c r="C716" s="1"/>
      <c r="D716" s="1"/>
    </row>
    <row r="717" spans="3:4" ht="15.75" customHeight="1" x14ac:dyDescent="0.25">
      <c r="C717" s="1"/>
      <c r="D717" s="1"/>
    </row>
    <row r="718" spans="3:4" ht="15.75" customHeight="1" x14ac:dyDescent="0.25">
      <c r="C718" s="1"/>
      <c r="D718" s="1"/>
    </row>
    <row r="719" spans="3:4" ht="15.75" customHeight="1" x14ac:dyDescent="0.25">
      <c r="C719" s="1"/>
      <c r="D719" s="1"/>
    </row>
    <row r="720" spans="3:4" ht="15.75" customHeight="1" x14ac:dyDescent="0.25">
      <c r="C720" s="1"/>
      <c r="D720" s="1"/>
    </row>
    <row r="721" spans="3:4" ht="15.75" customHeight="1" x14ac:dyDescent="0.25">
      <c r="C721" s="1"/>
      <c r="D721" s="1"/>
    </row>
    <row r="722" spans="3:4" ht="15.75" customHeight="1" x14ac:dyDescent="0.25">
      <c r="C722" s="1"/>
      <c r="D722" s="1"/>
    </row>
    <row r="723" spans="3:4" ht="15.75" customHeight="1" x14ac:dyDescent="0.25">
      <c r="C723" s="1"/>
      <c r="D723" s="1"/>
    </row>
    <row r="724" spans="3:4" ht="15.75" customHeight="1" x14ac:dyDescent="0.25">
      <c r="C724" s="1"/>
      <c r="D724" s="1"/>
    </row>
    <row r="725" spans="3:4" ht="15.75" customHeight="1" x14ac:dyDescent="0.25">
      <c r="C725" s="1"/>
      <c r="D725" s="1"/>
    </row>
    <row r="726" spans="3:4" ht="15.75" customHeight="1" x14ac:dyDescent="0.25">
      <c r="C726" s="1"/>
      <c r="D726" s="1"/>
    </row>
    <row r="727" spans="3:4" ht="15.75" customHeight="1" x14ac:dyDescent="0.25">
      <c r="C727" s="1"/>
      <c r="D727" s="1"/>
    </row>
    <row r="728" spans="3:4" ht="15.75" customHeight="1" x14ac:dyDescent="0.25">
      <c r="C728" s="1"/>
      <c r="D728" s="1"/>
    </row>
    <row r="729" spans="3:4" ht="15.75" customHeight="1" x14ac:dyDescent="0.25">
      <c r="C729" s="1"/>
      <c r="D729" s="1"/>
    </row>
    <row r="730" spans="3:4" ht="15.75" customHeight="1" x14ac:dyDescent="0.25">
      <c r="C730" s="1"/>
      <c r="D730" s="1"/>
    </row>
    <row r="731" spans="3:4" ht="15.75" customHeight="1" x14ac:dyDescent="0.25">
      <c r="C731" s="1"/>
      <c r="D731" s="1"/>
    </row>
    <row r="732" spans="3:4" ht="15.75" customHeight="1" x14ac:dyDescent="0.25">
      <c r="C732" s="1"/>
      <c r="D732" s="1"/>
    </row>
    <row r="733" spans="3:4" ht="15.75" customHeight="1" x14ac:dyDescent="0.25">
      <c r="C733" s="1"/>
      <c r="D733" s="1"/>
    </row>
    <row r="734" spans="3:4" ht="15.75" customHeight="1" x14ac:dyDescent="0.25">
      <c r="C734" s="1"/>
      <c r="D734" s="1"/>
    </row>
    <row r="735" spans="3:4" ht="15.75" customHeight="1" x14ac:dyDescent="0.25">
      <c r="C735" s="1"/>
      <c r="D735" s="1"/>
    </row>
    <row r="736" spans="3:4" ht="15.75" customHeight="1" x14ac:dyDescent="0.25">
      <c r="C736" s="1"/>
      <c r="D736" s="1"/>
    </row>
    <row r="737" spans="3:4" ht="15.75" customHeight="1" x14ac:dyDescent="0.25">
      <c r="C737" s="1"/>
      <c r="D737" s="1"/>
    </row>
    <row r="738" spans="3:4" ht="15.75" customHeight="1" x14ac:dyDescent="0.25">
      <c r="C738" s="1"/>
      <c r="D738" s="1"/>
    </row>
    <row r="739" spans="3:4" ht="15.75" customHeight="1" x14ac:dyDescent="0.25">
      <c r="C739" s="1"/>
      <c r="D739" s="1"/>
    </row>
    <row r="740" spans="3:4" ht="15.75" customHeight="1" x14ac:dyDescent="0.25">
      <c r="C740" s="1"/>
      <c r="D740" s="1"/>
    </row>
    <row r="741" spans="3:4" ht="15.75" customHeight="1" x14ac:dyDescent="0.25">
      <c r="C741" s="1"/>
      <c r="D741" s="1"/>
    </row>
    <row r="742" spans="3:4" ht="15.75" customHeight="1" x14ac:dyDescent="0.25">
      <c r="C742" s="1"/>
      <c r="D742" s="1"/>
    </row>
    <row r="743" spans="3:4" ht="15.75" customHeight="1" x14ac:dyDescent="0.25">
      <c r="C743" s="1"/>
      <c r="D743" s="1"/>
    </row>
    <row r="744" spans="3:4" ht="15.75" customHeight="1" x14ac:dyDescent="0.25">
      <c r="C744" s="1"/>
      <c r="D744" s="1"/>
    </row>
    <row r="745" spans="3:4" ht="15.75" customHeight="1" x14ac:dyDescent="0.25">
      <c r="C745" s="1"/>
      <c r="D745" s="1"/>
    </row>
    <row r="746" spans="3:4" ht="15.75" customHeight="1" x14ac:dyDescent="0.25">
      <c r="C746" s="1"/>
      <c r="D746" s="1"/>
    </row>
    <row r="747" spans="3:4" ht="15.75" customHeight="1" x14ac:dyDescent="0.25">
      <c r="C747" s="1"/>
      <c r="D747" s="1"/>
    </row>
    <row r="748" spans="3:4" ht="15.75" customHeight="1" x14ac:dyDescent="0.25">
      <c r="C748" s="1"/>
      <c r="D748" s="1"/>
    </row>
    <row r="749" spans="3:4" ht="15.75" customHeight="1" x14ac:dyDescent="0.25">
      <c r="C749" s="1"/>
      <c r="D749" s="1"/>
    </row>
    <row r="750" spans="3:4" ht="15.75" customHeight="1" x14ac:dyDescent="0.25">
      <c r="C750" s="1"/>
      <c r="D750" s="1"/>
    </row>
    <row r="751" spans="3:4" ht="15.75" customHeight="1" x14ac:dyDescent="0.25">
      <c r="C751" s="1"/>
      <c r="D751" s="1"/>
    </row>
    <row r="752" spans="3:4" ht="15.75" customHeight="1" x14ac:dyDescent="0.25">
      <c r="C752" s="1"/>
      <c r="D752" s="1"/>
    </row>
    <row r="753" spans="3:4" ht="15.75" customHeight="1" x14ac:dyDescent="0.25">
      <c r="C753" s="1"/>
      <c r="D753" s="1"/>
    </row>
    <row r="754" spans="3:4" ht="15.75" customHeight="1" x14ac:dyDescent="0.25">
      <c r="C754" s="1"/>
      <c r="D754" s="1"/>
    </row>
    <row r="755" spans="3:4" ht="15.75" customHeight="1" x14ac:dyDescent="0.25">
      <c r="C755" s="1"/>
      <c r="D755" s="1"/>
    </row>
    <row r="756" spans="3:4" ht="15.75" customHeight="1" x14ac:dyDescent="0.25">
      <c r="C756" s="1"/>
      <c r="D756" s="1"/>
    </row>
    <row r="757" spans="3:4" ht="15.75" customHeight="1" x14ac:dyDescent="0.25">
      <c r="C757" s="1"/>
      <c r="D757" s="1"/>
    </row>
    <row r="758" spans="3:4" ht="15.75" customHeight="1" x14ac:dyDescent="0.25">
      <c r="C758" s="1"/>
      <c r="D758" s="1"/>
    </row>
    <row r="759" spans="3:4" ht="15.75" customHeight="1" x14ac:dyDescent="0.25">
      <c r="C759" s="1"/>
      <c r="D759" s="1"/>
    </row>
    <row r="760" spans="3:4" ht="15.75" customHeight="1" x14ac:dyDescent="0.25">
      <c r="C760" s="1"/>
      <c r="D760" s="1"/>
    </row>
    <row r="761" spans="3:4" ht="15.75" customHeight="1" x14ac:dyDescent="0.25">
      <c r="C761" s="1"/>
      <c r="D761" s="1"/>
    </row>
    <row r="762" spans="3:4" ht="15.75" customHeight="1" x14ac:dyDescent="0.25">
      <c r="C762" s="1"/>
      <c r="D762" s="1"/>
    </row>
    <row r="763" spans="3:4" ht="15.75" customHeight="1" x14ac:dyDescent="0.25">
      <c r="C763" s="1"/>
      <c r="D763" s="1"/>
    </row>
    <row r="764" spans="3:4" ht="15.75" customHeight="1" x14ac:dyDescent="0.25">
      <c r="C764" s="1"/>
      <c r="D764" s="1"/>
    </row>
    <row r="765" spans="3:4" ht="15.75" customHeight="1" x14ac:dyDescent="0.25">
      <c r="C765" s="1"/>
      <c r="D765" s="1"/>
    </row>
    <row r="766" spans="3:4" ht="15.75" customHeight="1" x14ac:dyDescent="0.25">
      <c r="C766" s="1"/>
      <c r="D766" s="1"/>
    </row>
    <row r="767" spans="3:4" ht="15.75" customHeight="1" x14ac:dyDescent="0.25">
      <c r="C767" s="1"/>
      <c r="D767" s="1"/>
    </row>
    <row r="768" spans="3:4" ht="15.75" customHeight="1" x14ac:dyDescent="0.25">
      <c r="C768" s="1"/>
      <c r="D768" s="1"/>
    </row>
    <row r="769" spans="3:4" ht="15.75" customHeight="1" x14ac:dyDescent="0.25">
      <c r="C769" s="1"/>
      <c r="D769" s="1"/>
    </row>
    <row r="770" spans="3:4" ht="15.75" customHeight="1" x14ac:dyDescent="0.25">
      <c r="C770" s="1"/>
      <c r="D770" s="1"/>
    </row>
    <row r="771" spans="3:4" ht="15.75" customHeight="1" x14ac:dyDescent="0.25">
      <c r="C771" s="1"/>
      <c r="D771" s="1"/>
    </row>
    <row r="772" spans="3:4" ht="15.75" customHeight="1" x14ac:dyDescent="0.25">
      <c r="C772" s="1"/>
      <c r="D772" s="1"/>
    </row>
    <row r="773" spans="3:4" ht="15.75" customHeight="1" x14ac:dyDescent="0.25">
      <c r="C773" s="1"/>
      <c r="D773" s="1"/>
    </row>
    <row r="774" spans="3:4" ht="15.75" customHeight="1" x14ac:dyDescent="0.25">
      <c r="C774" s="1"/>
      <c r="D774" s="1"/>
    </row>
    <row r="775" spans="3:4" ht="15.75" customHeight="1" x14ac:dyDescent="0.25">
      <c r="C775" s="1"/>
      <c r="D775" s="1"/>
    </row>
    <row r="776" spans="3:4" ht="15.75" customHeight="1" x14ac:dyDescent="0.25">
      <c r="C776" s="1"/>
      <c r="D776" s="1"/>
    </row>
    <row r="777" spans="3:4" ht="15.75" customHeight="1" x14ac:dyDescent="0.25">
      <c r="C777" s="1"/>
      <c r="D777" s="1"/>
    </row>
    <row r="778" spans="3:4" ht="15.75" customHeight="1" x14ac:dyDescent="0.25">
      <c r="C778" s="1"/>
      <c r="D778" s="1"/>
    </row>
    <row r="779" spans="3:4" ht="15.75" customHeight="1" x14ac:dyDescent="0.25">
      <c r="C779" s="1"/>
      <c r="D779" s="1"/>
    </row>
    <row r="780" spans="3:4" ht="15.75" customHeight="1" x14ac:dyDescent="0.25">
      <c r="C780" s="1"/>
      <c r="D780" s="1"/>
    </row>
    <row r="781" spans="3:4" ht="15.75" customHeight="1" x14ac:dyDescent="0.25">
      <c r="C781" s="1"/>
      <c r="D781" s="1"/>
    </row>
    <row r="782" spans="3:4" ht="15.75" customHeight="1" x14ac:dyDescent="0.25">
      <c r="C782" s="1"/>
      <c r="D782" s="1"/>
    </row>
    <row r="783" spans="3:4" ht="15.75" customHeight="1" x14ac:dyDescent="0.25">
      <c r="C783" s="1"/>
      <c r="D783" s="1"/>
    </row>
    <row r="784" spans="3:4" ht="15.75" customHeight="1" x14ac:dyDescent="0.25">
      <c r="C784" s="1"/>
      <c r="D784" s="1"/>
    </row>
    <row r="785" spans="3:4" ht="15.75" customHeight="1" x14ac:dyDescent="0.25">
      <c r="C785" s="1"/>
      <c r="D785" s="1"/>
    </row>
    <row r="786" spans="3:4" ht="15.75" customHeight="1" x14ac:dyDescent="0.25">
      <c r="C786" s="1"/>
      <c r="D786" s="1"/>
    </row>
    <row r="787" spans="3:4" ht="15.75" customHeight="1" x14ac:dyDescent="0.25">
      <c r="C787" s="1"/>
      <c r="D787" s="1"/>
    </row>
    <row r="788" spans="3:4" ht="15.75" customHeight="1" x14ac:dyDescent="0.25">
      <c r="C788" s="1"/>
      <c r="D788" s="1"/>
    </row>
    <row r="789" spans="3:4" ht="15.75" customHeight="1" x14ac:dyDescent="0.25">
      <c r="C789" s="1"/>
      <c r="D789" s="1"/>
    </row>
    <row r="790" spans="3:4" ht="15.75" customHeight="1" x14ac:dyDescent="0.25">
      <c r="C790" s="1"/>
      <c r="D790" s="1"/>
    </row>
    <row r="791" spans="3:4" ht="15.75" customHeight="1" x14ac:dyDescent="0.25">
      <c r="C791" s="1"/>
      <c r="D791" s="1"/>
    </row>
    <row r="792" spans="3:4" ht="15.75" customHeight="1" x14ac:dyDescent="0.25">
      <c r="C792" s="1"/>
      <c r="D792" s="1"/>
    </row>
    <row r="793" spans="3:4" ht="15.75" customHeight="1" x14ac:dyDescent="0.25">
      <c r="C793" s="1"/>
      <c r="D793" s="1"/>
    </row>
    <row r="794" spans="3:4" ht="15.75" customHeight="1" x14ac:dyDescent="0.25">
      <c r="C794" s="1"/>
      <c r="D794" s="1"/>
    </row>
    <row r="795" spans="3:4" ht="15.75" customHeight="1" x14ac:dyDescent="0.25">
      <c r="C795" s="1"/>
      <c r="D795" s="1"/>
    </row>
    <row r="796" spans="3:4" ht="15.75" customHeight="1" x14ac:dyDescent="0.25">
      <c r="C796" s="1"/>
      <c r="D796" s="1"/>
    </row>
    <row r="797" spans="3:4" ht="15.75" customHeight="1" x14ac:dyDescent="0.25">
      <c r="C797" s="1"/>
      <c r="D797" s="1"/>
    </row>
    <row r="798" spans="3:4" ht="15.75" customHeight="1" x14ac:dyDescent="0.25">
      <c r="C798" s="1"/>
      <c r="D798" s="1"/>
    </row>
    <row r="799" spans="3:4" ht="15.75" customHeight="1" x14ac:dyDescent="0.25">
      <c r="C799" s="1"/>
      <c r="D799" s="1"/>
    </row>
    <row r="800" spans="3:4" ht="15.75" customHeight="1" x14ac:dyDescent="0.25">
      <c r="C800" s="1"/>
      <c r="D800" s="1"/>
    </row>
    <row r="801" spans="3:4" ht="15.75" customHeight="1" x14ac:dyDescent="0.25">
      <c r="C801" s="1"/>
      <c r="D801" s="1"/>
    </row>
    <row r="802" spans="3:4" ht="15.75" customHeight="1" x14ac:dyDescent="0.25">
      <c r="C802" s="1"/>
      <c r="D802" s="1"/>
    </row>
    <row r="803" spans="3:4" ht="15.75" customHeight="1" x14ac:dyDescent="0.25">
      <c r="C803" s="1"/>
      <c r="D803" s="1"/>
    </row>
    <row r="804" spans="3:4" ht="15.75" customHeight="1" x14ac:dyDescent="0.25">
      <c r="C804" s="1"/>
      <c r="D804" s="1"/>
    </row>
    <row r="805" spans="3:4" ht="15.75" customHeight="1" x14ac:dyDescent="0.25">
      <c r="C805" s="1"/>
      <c r="D805" s="1"/>
    </row>
    <row r="806" spans="3:4" ht="15.75" customHeight="1" x14ac:dyDescent="0.25">
      <c r="C806" s="1"/>
      <c r="D806" s="1"/>
    </row>
    <row r="807" spans="3:4" ht="15.75" customHeight="1" x14ac:dyDescent="0.25">
      <c r="C807" s="1"/>
      <c r="D807" s="1"/>
    </row>
    <row r="808" spans="3:4" ht="15.75" customHeight="1" x14ac:dyDescent="0.25">
      <c r="C808" s="1"/>
      <c r="D808" s="1"/>
    </row>
    <row r="809" spans="3:4" ht="15.75" customHeight="1" x14ac:dyDescent="0.25">
      <c r="C809" s="1"/>
      <c r="D809" s="1"/>
    </row>
    <row r="810" spans="3:4" ht="15.75" customHeight="1" x14ac:dyDescent="0.25">
      <c r="C810" s="1"/>
      <c r="D810" s="1"/>
    </row>
    <row r="811" spans="3:4" ht="15.75" customHeight="1" x14ac:dyDescent="0.25">
      <c r="C811" s="1"/>
      <c r="D811" s="1"/>
    </row>
    <row r="812" spans="3:4" ht="15.75" customHeight="1" x14ac:dyDescent="0.25">
      <c r="C812" s="1"/>
      <c r="D812" s="1"/>
    </row>
    <row r="813" spans="3:4" ht="15.75" customHeight="1" x14ac:dyDescent="0.25">
      <c r="C813" s="1"/>
      <c r="D813" s="1"/>
    </row>
    <row r="814" spans="3:4" ht="15.75" customHeight="1" x14ac:dyDescent="0.25">
      <c r="C814" s="1"/>
      <c r="D814" s="1"/>
    </row>
    <row r="815" spans="3:4" ht="15.75" customHeight="1" x14ac:dyDescent="0.25">
      <c r="C815" s="1"/>
      <c r="D815" s="1"/>
    </row>
    <row r="816" spans="3:4" ht="15.75" customHeight="1" x14ac:dyDescent="0.25">
      <c r="C816" s="1"/>
      <c r="D816" s="1"/>
    </row>
    <row r="817" spans="3:4" ht="15.75" customHeight="1" x14ac:dyDescent="0.25">
      <c r="C817" s="1"/>
      <c r="D817" s="1"/>
    </row>
    <row r="818" spans="3:4" ht="15.75" customHeight="1" x14ac:dyDescent="0.25">
      <c r="C818" s="1"/>
      <c r="D818" s="1"/>
    </row>
    <row r="819" spans="3:4" ht="15.75" customHeight="1" x14ac:dyDescent="0.25">
      <c r="C819" s="1"/>
      <c r="D819" s="1"/>
    </row>
    <row r="820" spans="3:4" ht="15.75" customHeight="1" x14ac:dyDescent="0.25">
      <c r="C820" s="1"/>
      <c r="D820" s="1"/>
    </row>
    <row r="821" spans="3:4" ht="15.75" customHeight="1" x14ac:dyDescent="0.25">
      <c r="C821" s="1"/>
      <c r="D821" s="1"/>
    </row>
    <row r="822" spans="3:4" ht="15.75" customHeight="1" x14ac:dyDescent="0.25">
      <c r="C822" s="1"/>
      <c r="D822" s="1"/>
    </row>
    <row r="823" spans="3:4" ht="15.75" customHeight="1" x14ac:dyDescent="0.25">
      <c r="C823" s="1"/>
      <c r="D823" s="1"/>
    </row>
    <row r="824" spans="3:4" ht="15.75" customHeight="1" x14ac:dyDescent="0.25">
      <c r="C824" s="1"/>
      <c r="D824" s="1"/>
    </row>
    <row r="825" spans="3:4" ht="15.75" customHeight="1" x14ac:dyDescent="0.25">
      <c r="C825" s="1"/>
      <c r="D825" s="1"/>
    </row>
    <row r="826" spans="3:4" ht="15.75" customHeight="1" x14ac:dyDescent="0.25">
      <c r="C826" s="1"/>
      <c r="D826" s="1"/>
    </row>
    <row r="827" spans="3:4" ht="15.75" customHeight="1" x14ac:dyDescent="0.25">
      <c r="C827" s="1"/>
      <c r="D827" s="1"/>
    </row>
    <row r="828" spans="3:4" ht="15.75" customHeight="1" x14ac:dyDescent="0.25">
      <c r="C828" s="1"/>
      <c r="D828" s="1"/>
    </row>
    <row r="829" spans="3:4" ht="15.75" customHeight="1" x14ac:dyDescent="0.25">
      <c r="C829" s="1"/>
      <c r="D829" s="1"/>
    </row>
    <row r="830" spans="3:4" ht="15.75" customHeight="1" x14ac:dyDescent="0.25">
      <c r="C830" s="1"/>
      <c r="D830" s="1"/>
    </row>
    <row r="831" spans="3:4" ht="15.75" customHeight="1" x14ac:dyDescent="0.25">
      <c r="C831" s="1"/>
      <c r="D831" s="1"/>
    </row>
    <row r="832" spans="3:4" ht="15.75" customHeight="1" x14ac:dyDescent="0.25">
      <c r="C832" s="1"/>
      <c r="D832" s="1"/>
    </row>
    <row r="833" spans="3:4" ht="15.75" customHeight="1" x14ac:dyDescent="0.25">
      <c r="C833" s="1"/>
      <c r="D833" s="1"/>
    </row>
    <row r="834" spans="3:4" ht="15.75" customHeight="1" x14ac:dyDescent="0.25">
      <c r="C834" s="1"/>
      <c r="D834" s="1"/>
    </row>
    <row r="835" spans="3:4" ht="15.75" customHeight="1" x14ac:dyDescent="0.25">
      <c r="C835" s="1"/>
      <c r="D835" s="1"/>
    </row>
    <row r="836" spans="3:4" ht="15.75" customHeight="1" x14ac:dyDescent="0.25">
      <c r="C836" s="1"/>
      <c r="D836" s="1"/>
    </row>
    <row r="837" spans="3:4" ht="15.75" customHeight="1" x14ac:dyDescent="0.25">
      <c r="C837" s="1"/>
      <c r="D837" s="1"/>
    </row>
    <row r="838" spans="3:4" ht="15.75" customHeight="1" x14ac:dyDescent="0.25">
      <c r="C838" s="1"/>
      <c r="D838" s="1"/>
    </row>
    <row r="839" spans="3:4" ht="15.75" customHeight="1" x14ac:dyDescent="0.25">
      <c r="C839" s="1"/>
      <c r="D839" s="1"/>
    </row>
    <row r="840" spans="3:4" ht="15.75" customHeight="1" x14ac:dyDescent="0.25">
      <c r="C840" s="1"/>
      <c r="D840" s="1"/>
    </row>
    <row r="841" spans="3:4" ht="15.75" customHeight="1" x14ac:dyDescent="0.25">
      <c r="C841" s="1"/>
      <c r="D841" s="1"/>
    </row>
    <row r="842" spans="3:4" ht="15.75" customHeight="1" x14ac:dyDescent="0.25">
      <c r="C842" s="1"/>
      <c r="D842" s="1"/>
    </row>
    <row r="843" spans="3:4" ht="15.75" customHeight="1" x14ac:dyDescent="0.25">
      <c r="C843" s="1"/>
      <c r="D843" s="1"/>
    </row>
    <row r="844" spans="3:4" ht="15.75" customHeight="1" x14ac:dyDescent="0.25">
      <c r="C844" s="1"/>
      <c r="D844" s="1"/>
    </row>
    <row r="845" spans="3:4" ht="15.75" customHeight="1" x14ac:dyDescent="0.25">
      <c r="C845" s="1"/>
      <c r="D845" s="1"/>
    </row>
    <row r="846" spans="3:4" ht="15.75" customHeight="1" x14ac:dyDescent="0.25">
      <c r="C846" s="1"/>
      <c r="D846" s="1"/>
    </row>
    <row r="847" spans="3:4" ht="15.75" customHeight="1" x14ac:dyDescent="0.25">
      <c r="C847" s="1"/>
      <c r="D847" s="1"/>
    </row>
    <row r="848" spans="3:4" ht="15.75" customHeight="1" x14ac:dyDescent="0.25">
      <c r="C848" s="1"/>
      <c r="D848" s="1"/>
    </row>
    <row r="849" spans="3:4" ht="15.75" customHeight="1" x14ac:dyDescent="0.25">
      <c r="C849" s="1"/>
      <c r="D849" s="1"/>
    </row>
    <row r="850" spans="3:4" ht="15.75" customHeight="1" x14ac:dyDescent="0.25">
      <c r="C850" s="1"/>
      <c r="D850" s="1"/>
    </row>
    <row r="851" spans="3:4" ht="15.75" customHeight="1" x14ac:dyDescent="0.25">
      <c r="C851" s="1"/>
      <c r="D851" s="1"/>
    </row>
    <row r="852" spans="3:4" ht="15.75" customHeight="1" x14ac:dyDescent="0.25">
      <c r="C852" s="1"/>
      <c r="D852" s="1"/>
    </row>
    <row r="853" spans="3:4" ht="15.75" customHeight="1" x14ac:dyDescent="0.25">
      <c r="C853" s="1"/>
      <c r="D853" s="1"/>
    </row>
    <row r="854" spans="3:4" ht="15.75" customHeight="1" x14ac:dyDescent="0.25">
      <c r="C854" s="1"/>
      <c r="D854" s="1"/>
    </row>
    <row r="855" spans="3:4" ht="15.75" customHeight="1" x14ac:dyDescent="0.25">
      <c r="C855" s="1"/>
      <c r="D855" s="1"/>
    </row>
    <row r="856" spans="3:4" ht="15.75" customHeight="1" x14ac:dyDescent="0.25">
      <c r="C856" s="1"/>
      <c r="D856" s="1"/>
    </row>
    <row r="857" spans="3:4" ht="15.75" customHeight="1" x14ac:dyDescent="0.25">
      <c r="C857" s="1"/>
      <c r="D857" s="1"/>
    </row>
    <row r="858" spans="3:4" ht="15.75" customHeight="1" x14ac:dyDescent="0.25">
      <c r="C858" s="1"/>
      <c r="D858" s="1"/>
    </row>
    <row r="859" spans="3:4" ht="15.75" customHeight="1" x14ac:dyDescent="0.25">
      <c r="C859" s="1"/>
      <c r="D859" s="1"/>
    </row>
    <row r="860" spans="3:4" ht="15.75" customHeight="1" x14ac:dyDescent="0.25">
      <c r="C860" s="1"/>
      <c r="D860" s="1"/>
    </row>
    <row r="861" spans="3:4" ht="15.75" customHeight="1" x14ac:dyDescent="0.25">
      <c r="C861" s="1"/>
      <c r="D861" s="1"/>
    </row>
    <row r="862" spans="3:4" ht="15.75" customHeight="1" x14ac:dyDescent="0.25">
      <c r="C862" s="1"/>
      <c r="D862" s="1"/>
    </row>
    <row r="863" spans="3:4" ht="15.75" customHeight="1" x14ac:dyDescent="0.25">
      <c r="C863" s="1"/>
      <c r="D863" s="1"/>
    </row>
    <row r="864" spans="3:4" ht="15.75" customHeight="1" x14ac:dyDescent="0.25">
      <c r="C864" s="1"/>
      <c r="D864" s="1"/>
    </row>
    <row r="865" spans="3:4" ht="15.75" customHeight="1" x14ac:dyDescent="0.25">
      <c r="C865" s="1"/>
      <c r="D865" s="1"/>
    </row>
    <row r="866" spans="3:4" ht="15.75" customHeight="1" x14ac:dyDescent="0.25">
      <c r="C866" s="1"/>
      <c r="D866" s="1"/>
    </row>
    <row r="867" spans="3:4" ht="15.75" customHeight="1" x14ac:dyDescent="0.25">
      <c r="C867" s="1"/>
      <c r="D867" s="1"/>
    </row>
    <row r="868" spans="3:4" ht="15.75" customHeight="1" x14ac:dyDescent="0.25">
      <c r="C868" s="1"/>
      <c r="D868" s="1"/>
    </row>
    <row r="869" spans="3:4" ht="15.75" customHeight="1" x14ac:dyDescent="0.25">
      <c r="C869" s="1"/>
      <c r="D869" s="1"/>
    </row>
    <row r="870" spans="3:4" ht="15.75" customHeight="1" x14ac:dyDescent="0.25">
      <c r="C870" s="1"/>
      <c r="D870" s="1"/>
    </row>
    <row r="871" spans="3:4" ht="15.75" customHeight="1" x14ac:dyDescent="0.25">
      <c r="C871" s="1"/>
      <c r="D871" s="1"/>
    </row>
    <row r="872" spans="3:4" ht="15.75" customHeight="1" x14ac:dyDescent="0.25">
      <c r="C872" s="1"/>
      <c r="D872" s="1"/>
    </row>
    <row r="873" spans="3:4" ht="15.75" customHeight="1" x14ac:dyDescent="0.25">
      <c r="C873" s="1"/>
      <c r="D873" s="1"/>
    </row>
    <row r="874" spans="3:4" ht="15.75" customHeight="1" x14ac:dyDescent="0.25">
      <c r="C874" s="1"/>
      <c r="D874" s="1"/>
    </row>
    <row r="875" spans="3:4" ht="15.75" customHeight="1" x14ac:dyDescent="0.25">
      <c r="C875" s="1"/>
      <c r="D875" s="1"/>
    </row>
    <row r="876" spans="3:4" ht="15.75" customHeight="1" x14ac:dyDescent="0.25">
      <c r="C876" s="1"/>
      <c r="D876" s="1"/>
    </row>
    <row r="877" spans="3:4" ht="15.75" customHeight="1" x14ac:dyDescent="0.25">
      <c r="C877" s="1"/>
      <c r="D877" s="1"/>
    </row>
    <row r="878" spans="3:4" ht="15.75" customHeight="1" x14ac:dyDescent="0.25">
      <c r="C878" s="1"/>
      <c r="D878" s="1"/>
    </row>
    <row r="879" spans="3:4" ht="15.75" customHeight="1" x14ac:dyDescent="0.25">
      <c r="C879" s="1"/>
      <c r="D879" s="1"/>
    </row>
    <row r="880" spans="3:4" ht="15.75" customHeight="1" x14ac:dyDescent="0.25">
      <c r="C880" s="1"/>
      <c r="D880" s="1"/>
    </row>
    <row r="881" spans="3:4" ht="15.75" customHeight="1" x14ac:dyDescent="0.25">
      <c r="C881" s="1"/>
      <c r="D881" s="1"/>
    </row>
    <row r="882" spans="3:4" ht="15.75" customHeight="1" x14ac:dyDescent="0.25">
      <c r="C882" s="1"/>
      <c r="D882" s="1"/>
    </row>
    <row r="883" spans="3:4" ht="15.75" customHeight="1" x14ac:dyDescent="0.25">
      <c r="C883" s="1"/>
      <c r="D883" s="1"/>
    </row>
    <row r="884" spans="3:4" ht="15.75" customHeight="1" x14ac:dyDescent="0.25">
      <c r="C884" s="1"/>
      <c r="D884" s="1"/>
    </row>
    <row r="885" spans="3:4" ht="15.75" customHeight="1" x14ac:dyDescent="0.25">
      <c r="C885" s="1"/>
      <c r="D885" s="1"/>
    </row>
    <row r="886" spans="3:4" ht="15.75" customHeight="1" x14ac:dyDescent="0.25">
      <c r="C886" s="1"/>
      <c r="D886" s="1"/>
    </row>
    <row r="887" spans="3:4" ht="15.75" customHeight="1" x14ac:dyDescent="0.25">
      <c r="C887" s="1"/>
      <c r="D887" s="1"/>
    </row>
    <row r="888" spans="3:4" ht="15.75" customHeight="1" x14ac:dyDescent="0.25">
      <c r="C888" s="1"/>
      <c r="D888" s="1"/>
    </row>
    <row r="889" spans="3:4" ht="15.75" customHeight="1" x14ac:dyDescent="0.25">
      <c r="C889" s="1"/>
      <c r="D889" s="1"/>
    </row>
    <row r="890" spans="3:4" ht="15.75" customHeight="1" x14ac:dyDescent="0.25">
      <c r="C890" s="1"/>
      <c r="D890" s="1"/>
    </row>
    <row r="891" spans="3:4" ht="15.75" customHeight="1" x14ac:dyDescent="0.25">
      <c r="C891" s="1"/>
      <c r="D891" s="1"/>
    </row>
    <row r="892" spans="3:4" ht="15.75" customHeight="1" x14ac:dyDescent="0.25">
      <c r="C892" s="1"/>
      <c r="D892" s="1"/>
    </row>
    <row r="893" spans="3:4" ht="15.75" customHeight="1" x14ac:dyDescent="0.25">
      <c r="C893" s="1"/>
      <c r="D893" s="1"/>
    </row>
    <row r="894" spans="3:4" ht="15.75" customHeight="1" x14ac:dyDescent="0.25">
      <c r="C894" s="1"/>
      <c r="D894" s="1"/>
    </row>
    <row r="895" spans="3:4" ht="15.75" customHeight="1" x14ac:dyDescent="0.25">
      <c r="C895" s="1"/>
      <c r="D895" s="1"/>
    </row>
    <row r="896" spans="3:4" ht="15.75" customHeight="1" x14ac:dyDescent="0.25">
      <c r="C896" s="1"/>
      <c r="D896" s="1"/>
    </row>
    <row r="897" spans="3:4" ht="15.75" customHeight="1" x14ac:dyDescent="0.25">
      <c r="C897" s="1"/>
      <c r="D897" s="1"/>
    </row>
    <row r="898" spans="3:4" ht="15.75" customHeight="1" x14ac:dyDescent="0.25">
      <c r="C898" s="1"/>
      <c r="D898" s="1"/>
    </row>
    <row r="899" spans="3:4" ht="15.75" customHeight="1" x14ac:dyDescent="0.25">
      <c r="C899" s="1"/>
      <c r="D899" s="1"/>
    </row>
    <row r="900" spans="3:4" ht="15.75" customHeight="1" x14ac:dyDescent="0.25">
      <c r="C900" s="1"/>
      <c r="D900" s="1"/>
    </row>
    <row r="901" spans="3:4" ht="15.75" customHeight="1" x14ac:dyDescent="0.25">
      <c r="C901" s="1"/>
      <c r="D901" s="1"/>
    </row>
    <row r="902" spans="3:4" ht="15.75" customHeight="1" x14ac:dyDescent="0.25">
      <c r="C902" s="1"/>
      <c r="D902" s="1"/>
    </row>
    <row r="903" spans="3:4" ht="15.75" customHeight="1" x14ac:dyDescent="0.25">
      <c r="C903" s="1"/>
      <c r="D903" s="1"/>
    </row>
    <row r="904" spans="3:4" ht="15.75" customHeight="1" x14ac:dyDescent="0.25">
      <c r="C904" s="1"/>
      <c r="D904" s="1"/>
    </row>
    <row r="905" spans="3:4" ht="15.75" customHeight="1" x14ac:dyDescent="0.25">
      <c r="C905" s="1"/>
      <c r="D905" s="1"/>
    </row>
    <row r="906" spans="3:4" ht="15.75" customHeight="1" x14ac:dyDescent="0.25">
      <c r="C906" s="1"/>
      <c r="D906" s="1"/>
    </row>
    <row r="907" spans="3:4" ht="15.75" customHeight="1" x14ac:dyDescent="0.25">
      <c r="C907" s="1"/>
      <c r="D907" s="1"/>
    </row>
    <row r="908" spans="3:4" ht="15.75" customHeight="1" x14ac:dyDescent="0.25">
      <c r="C908" s="1"/>
      <c r="D908" s="1"/>
    </row>
    <row r="909" spans="3:4" ht="15.75" customHeight="1" x14ac:dyDescent="0.25">
      <c r="C909" s="1"/>
      <c r="D909" s="1"/>
    </row>
    <row r="910" spans="3:4" ht="15.75" customHeight="1" x14ac:dyDescent="0.25">
      <c r="C910" s="1"/>
      <c r="D910" s="1"/>
    </row>
    <row r="911" spans="3:4" ht="15.75" customHeight="1" x14ac:dyDescent="0.25">
      <c r="C911" s="1"/>
      <c r="D911" s="1"/>
    </row>
    <row r="912" spans="3:4" ht="15.75" customHeight="1" x14ac:dyDescent="0.25">
      <c r="C912" s="1"/>
      <c r="D912" s="1"/>
    </row>
    <row r="913" spans="3:4" ht="15.75" customHeight="1" x14ac:dyDescent="0.25">
      <c r="C913" s="1"/>
      <c r="D913" s="1"/>
    </row>
    <row r="914" spans="3:4" ht="15.75" customHeight="1" x14ac:dyDescent="0.25">
      <c r="C914" s="1"/>
      <c r="D914" s="1"/>
    </row>
    <row r="915" spans="3:4" ht="15.75" customHeight="1" x14ac:dyDescent="0.25">
      <c r="C915" s="1"/>
      <c r="D915" s="1"/>
    </row>
    <row r="916" spans="3:4" ht="15.75" customHeight="1" x14ac:dyDescent="0.25">
      <c r="C916" s="1"/>
      <c r="D916" s="1"/>
    </row>
    <row r="917" spans="3:4" ht="15.75" customHeight="1" x14ac:dyDescent="0.25">
      <c r="C917" s="1"/>
      <c r="D917" s="1"/>
    </row>
    <row r="918" spans="3:4" ht="15.75" customHeight="1" x14ac:dyDescent="0.25">
      <c r="C918" s="1"/>
      <c r="D918" s="1"/>
    </row>
    <row r="919" spans="3:4" ht="15.75" customHeight="1" x14ac:dyDescent="0.25">
      <c r="C919" s="1"/>
      <c r="D919" s="1"/>
    </row>
    <row r="920" spans="3:4" ht="15.75" customHeight="1" x14ac:dyDescent="0.25">
      <c r="C920" s="1"/>
      <c r="D920" s="1"/>
    </row>
    <row r="921" spans="3:4" ht="15.75" customHeight="1" x14ac:dyDescent="0.25">
      <c r="C921" s="1"/>
      <c r="D921" s="1"/>
    </row>
    <row r="922" spans="3:4" ht="15.75" customHeight="1" x14ac:dyDescent="0.25">
      <c r="C922" s="1"/>
      <c r="D922" s="1"/>
    </row>
    <row r="923" spans="3:4" ht="15.75" customHeight="1" x14ac:dyDescent="0.25">
      <c r="C923" s="1"/>
      <c r="D923" s="1"/>
    </row>
    <row r="924" spans="3:4" ht="15.75" customHeight="1" x14ac:dyDescent="0.25">
      <c r="C924" s="1"/>
      <c r="D924" s="1"/>
    </row>
    <row r="925" spans="3:4" ht="15.75" customHeight="1" x14ac:dyDescent="0.25">
      <c r="C925" s="1"/>
      <c r="D925" s="1"/>
    </row>
    <row r="926" spans="3:4" ht="15.75" customHeight="1" x14ac:dyDescent="0.25">
      <c r="C926" s="1"/>
      <c r="D926" s="1"/>
    </row>
    <row r="927" spans="3:4" ht="15.75" customHeight="1" x14ac:dyDescent="0.25">
      <c r="C927" s="1"/>
      <c r="D927" s="1"/>
    </row>
    <row r="928" spans="3:4" ht="15.75" customHeight="1" x14ac:dyDescent="0.25">
      <c r="C928" s="1"/>
      <c r="D928" s="1"/>
    </row>
    <row r="929" spans="3:4" ht="15.75" customHeight="1" x14ac:dyDescent="0.25">
      <c r="C929" s="1"/>
      <c r="D929" s="1"/>
    </row>
    <row r="930" spans="3:4" ht="15.75" customHeight="1" x14ac:dyDescent="0.25">
      <c r="C930" s="1"/>
      <c r="D930" s="1"/>
    </row>
    <row r="931" spans="3:4" ht="15.75" customHeight="1" x14ac:dyDescent="0.25">
      <c r="C931" s="1"/>
      <c r="D931" s="1"/>
    </row>
    <row r="932" spans="3:4" ht="15.75" customHeight="1" x14ac:dyDescent="0.25">
      <c r="C932" s="1"/>
      <c r="D932" s="1"/>
    </row>
    <row r="933" spans="3:4" ht="15.75" customHeight="1" x14ac:dyDescent="0.25">
      <c r="C933" s="1"/>
      <c r="D933" s="1"/>
    </row>
    <row r="934" spans="3:4" ht="15.75" customHeight="1" x14ac:dyDescent="0.25">
      <c r="C934" s="1"/>
      <c r="D934" s="1"/>
    </row>
    <row r="935" spans="3:4" ht="15.75" customHeight="1" x14ac:dyDescent="0.25">
      <c r="C935" s="1"/>
      <c r="D935" s="1"/>
    </row>
    <row r="936" spans="3:4" ht="15.75" customHeight="1" x14ac:dyDescent="0.25">
      <c r="C936" s="1"/>
      <c r="D936" s="1"/>
    </row>
    <row r="937" spans="3:4" ht="15.75" customHeight="1" x14ac:dyDescent="0.25">
      <c r="C937" s="1"/>
      <c r="D937" s="1"/>
    </row>
    <row r="938" spans="3:4" ht="15.75" customHeight="1" x14ac:dyDescent="0.25">
      <c r="C938" s="1"/>
      <c r="D938" s="1"/>
    </row>
    <row r="939" spans="3:4" ht="15.75" customHeight="1" x14ac:dyDescent="0.25">
      <c r="C939" s="1"/>
      <c r="D939" s="1"/>
    </row>
    <row r="940" spans="3:4" ht="15.75" customHeight="1" x14ac:dyDescent="0.25">
      <c r="C940" s="1"/>
      <c r="D940" s="1"/>
    </row>
    <row r="941" spans="3:4" ht="15.75" customHeight="1" x14ac:dyDescent="0.25">
      <c r="C941" s="1"/>
      <c r="D941" s="1"/>
    </row>
    <row r="942" spans="3:4" ht="15.75" customHeight="1" x14ac:dyDescent="0.25">
      <c r="C942" s="1"/>
      <c r="D942" s="1"/>
    </row>
    <row r="943" spans="3:4" ht="15.75" customHeight="1" x14ac:dyDescent="0.25">
      <c r="C943" s="1"/>
      <c r="D943" s="1"/>
    </row>
    <row r="944" spans="3:4" ht="15.75" customHeight="1" x14ac:dyDescent="0.25">
      <c r="C944" s="1"/>
      <c r="D944" s="1"/>
    </row>
    <row r="945" spans="3:4" ht="15.75" customHeight="1" x14ac:dyDescent="0.25">
      <c r="C945" s="1"/>
      <c r="D945" s="1"/>
    </row>
    <row r="946" spans="3:4" ht="15.75" customHeight="1" x14ac:dyDescent="0.25">
      <c r="C946" s="1"/>
      <c r="D946" s="1"/>
    </row>
    <row r="947" spans="3:4" ht="15.75" customHeight="1" x14ac:dyDescent="0.25">
      <c r="C947" s="1"/>
      <c r="D947" s="1"/>
    </row>
    <row r="948" spans="3:4" ht="15.75" customHeight="1" x14ac:dyDescent="0.25">
      <c r="C948" s="1"/>
      <c r="D948" s="1"/>
    </row>
    <row r="949" spans="3:4" ht="15.75" customHeight="1" x14ac:dyDescent="0.25">
      <c r="C949" s="1"/>
      <c r="D949" s="1"/>
    </row>
    <row r="950" spans="3:4" ht="15.75" customHeight="1" x14ac:dyDescent="0.25">
      <c r="C950" s="1"/>
      <c r="D950" s="1"/>
    </row>
    <row r="951" spans="3:4" ht="15.75" customHeight="1" x14ac:dyDescent="0.25">
      <c r="C951" s="1"/>
      <c r="D951" s="1"/>
    </row>
    <row r="952" spans="3:4" ht="15.75" customHeight="1" x14ac:dyDescent="0.25">
      <c r="C952" s="1"/>
      <c r="D952" s="1"/>
    </row>
    <row r="953" spans="3:4" ht="15.75" customHeight="1" x14ac:dyDescent="0.25">
      <c r="C953" s="1"/>
      <c r="D953" s="1"/>
    </row>
    <row r="954" spans="3:4" ht="15.75" customHeight="1" x14ac:dyDescent="0.25">
      <c r="C954" s="1"/>
      <c r="D954" s="1"/>
    </row>
    <row r="955" spans="3:4" ht="15.75" customHeight="1" x14ac:dyDescent="0.25">
      <c r="C955" s="1"/>
      <c r="D955" s="1"/>
    </row>
    <row r="956" spans="3:4" ht="15.75" customHeight="1" x14ac:dyDescent="0.25">
      <c r="C956" s="1"/>
      <c r="D956" s="1"/>
    </row>
    <row r="957" spans="3:4" ht="15.75" customHeight="1" x14ac:dyDescent="0.25">
      <c r="C957" s="1"/>
      <c r="D957" s="1"/>
    </row>
    <row r="958" spans="3:4" ht="15.75" customHeight="1" x14ac:dyDescent="0.25">
      <c r="C958" s="1"/>
      <c r="D958" s="1"/>
    </row>
    <row r="959" spans="3:4" ht="15.75" customHeight="1" x14ac:dyDescent="0.25">
      <c r="C959" s="1"/>
      <c r="D959" s="1"/>
    </row>
    <row r="960" spans="3:4" ht="15.75" customHeight="1" x14ac:dyDescent="0.25">
      <c r="C960" s="1"/>
      <c r="D960" s="1"/>
    </row>
    <row r="961" spans="3:4" ht="15.75" customHeight="1" x14ac:dyDescent="0.25">
      <c r="C961" s="1"/>
      <c r="D961" s="1"/>
    </row>
    <row r="962" spans="3:4" ht="15.75" customHeight="1" x14ac:dyDescent="0.25">
      <c r="C962" s="1"/>
      <c r="D962" s="1"/>
    </row>
    <row r="963" spans="3:4" ht="15.75" customHeight="1" x14ac:dyDescent="0.25">
      <c r="C963" s="1"/>
      <c r="D963" s="1"/>
    </row>
    <row r="964" spans="3:4" ht="15.75" customHeight="1" x14ac:dyDescent="0.25">
      <c r="C964" s="1"/>
      <c r="D964" s="1"/>
    </row>
    <row r="965" spans="3:4" ht="15.75" customHeight="1" x14ac:dyDescent="0.25">
      <c r="C965" s="1"/>
      <c r="D965" s="1"/>
    </row>
    <row r="966" spans="3:4" ht="15.75" customHeight="1" x14ac:dyDescent="0.25">
      <c r="C966" s="1"/>
      <c r="D966" s="1"/>
    </row>
    <row r="967" spans="3:4" ht="15.75" customHeight="1" x14ac:dyDescent="0.25">
      <c r="C967" s="1"/>
      <c r="D967" s="1"/>
    </row>
    <row r="968" spans="3:4" ht="15.75" customHeight="1" x14ac:dyDescent="0.25">
      <c r="C968" s="1"/>
      <c r="D968" s="1"/>
    </row>
    <row r="969" spans="3:4" ht="15.75" customHeight="1" x14ac:dyDescent="0.25">
      <c r="C969" s="1"/>
      <c r="D969" s="1"/>
    </row>
    <row r="970" spans="3:4" ht="15.75" customHeight="1" x14ac:dyDescent="0.25">
      <c r="C970" s="1"/>
      <c r="D970" s="1"/>
    </row>
    <row r="971" spans="3:4" ht="15.75" customHeight="1" x14ac:dyDescent="0.25">
      <c r="C971" s="1"/>
      <c r="D971" s="1"/>
    </row>
    <row r="972" spans="3:4" ht="15.75" customHeight="1" x14ac:dyDescent="0.25">
      <c r="C972" s="1"/>
      <c r="D972" s="1"/>
    </row>
    <row r="973" spans="3:4" ht="15.75" customHeight="1" x14ac:dyDescent="0.25">
      <c r="C973" s="1"/>
      <c r="D973" s="1"/>
    </row>
    <row r="974" spans="3:4" ht="15.75" customHeight="1" x14ac:dyDescent="0.25">
      <c r="C974" s="1"/>
      <c r="D974" s="1"/>
    </row>
    <row r="975" spans="3:4" ht="15.75" customHeight="1" x14ac:dyDescent="0.25">
      <c r="C975" s="1"/>
      <c r="D975" s="1"/>
    </row>
    <row r="976" spans="3:4" ht="15.75" customHeight="1" x14ac:dyDescent="0.25">
      <c r="C976" s="1"/>
      <c r="D976" s="1"/>
    </row>
    <row r="977" spans="3:4" ht="15.75" customHeight="1" x14ac:dyDescent="0.25">
      <c r="C977" s="1"/>
      <c r="D977" s="1"/>
    </row>
    <row r="978" spans="3:4" ht="15.75" customHeight="1" x14ac:dyDescent="0.25">
      <c r="C978" s="1"/>
      <c r="D978" s="1"/>
    </row>
    <row r="979" spans="3:4" ht="15.75" customHeight="1" x14ac:dyDescent="0.25">
      <c r="C979" s="1"/>
      <c r="D979" s="1"/>
    </row>
    <row r="980" spans="3:4" ht="15.75" customHeight="1" x14ac:dyDescent="0.25">
      <c r="C980" s="1"/>
      <c r="D980" s="1"/>
    </row>
    <row r="981" spans="3:4" ht="15.75" customHeight="1" x14ac:dyDescent="0.25">
      <c r="C981" s="1"/>
      <c r="D981" s="1"/>
    </row>
    <row r="982" spans="3:4" ht="15.75" customHeight="1" x14ac:dyDescent="0.25">
      <c r="C982" s="1"/>
      <c r="D982" s="1"/>
    </row>
    <row r="983" spans="3:4" ht="15.75" customHeight="1" x14ac:dyDescent="0.25">
      <c r="C983" s="1"/>
      <c r="D983" s="1"/>
    </row>
    <row r="984" spans="3:4" ht="15.75" customHeight="1" x14ac:dyDescent="0.25">
      <c r="C984" s="1"/>
      <c r="D984" s="1"/>
    </row>
    <row r="985" spans="3:4" ht="15.75" customHeight="1" x14ac:dyDescent="0.25">
      <c r="C985" s="1"/>
      <c r="D985" s="1"/>
    </row>
    <row r="986" spans="3:4" ht="15.75" customHeight="1" x14ac:dyDescent="0.25">
      <c r="C986" s="1"/>
      <c r="D986" s="1"/>
    </row>
    <row r="987" spans="3:4" ht="15.75" customHeight="1" x14ac:dyDescent="0.25">
      <c r="C987" s="1"/>
      <c r="D987" s="1"/>
    </row>
    <row r="988" spans="3:4" ht="15.75" customHeight="1" x14ac:dyDescent="0.25">
      <c r="C988" s="1"/>
      <c r="D988" s="1"/>
    </row>
    <row r="989" spans="3:4" ht="15.75" customHeight="1" x14ac:dyDescent="0.25">
      <c r="C989" s="1"/>
      <c r="D989" s="1"/>
    </row>
    <row r="990" spans="3:4" ht="15.75" customHeight="1" x14ac:dyDescent="0.25">
      <c r="C990" s="1"/>
      <c r="D990" s="1"/>
    </row>
    <row r="991" spans="3:4" ht="15.75" customHeight="1" x14ac:dyDescent="0.25">
      <c r="C991" s="1"/>
      <c r="D991" s="1"/>
    </row>
    <row r="992" spans="3:4" ht="15.75" customHeight="1" x14ac:dyDescent="0.25">
      <c r="C992" s="1"/>
      <c r="D992" s="1"/>
    </row>
    <row r="993" spans="3:4" ht="15.75" customHeight="1" x14ac:dyDescent="0.25">
      <c r="C993" s="1"/>
      <c r="D993" s="1"/>
    </row>
    <row r="994" spans="3:4" ht="15.75" customHeight="1" x14ac:dyDescent="0.25">
      <c r="C994" s="1"/>
      <c r="D994" s="1"/>
    </row>
    <row r="995" spans="3:4" ht="15.75" customHeight="1" x14ac:dyDescent="0.25">
      <c r="C995" s="1"/>
      <c r="D995" s="1"/>
    </row>
    <row r="996" spans="3:4" ht="15.75" customHeight="1" x14ac:dyDescent="0.25">
      <c r="C996" s="1"/>
      <c r="D996" s="1"/>
    </row>
    <row r="997" spans="3:4" ht="15.75" customHeight="1" x14ac:dyDescent="0.25">
      <c r="C997" s="1"/>
      <c r="D997" s="1"/>
    </row>
    <row r="998" spans="3:4" ht="15.75" customHeight="1" x14ac:dyDescent="0.25">
      <c r="C998" s="1"/>
      <c r="D998" s="1"/>
    </row>
    <row r="999" spans="3:4" ht="15.75" customHeight="1" x14ac:dyDescent="0.25">
      <c r="C999" s="1"/>
      <c r="D999" s="1"/>
    </row>
    <row r="1000" spans="3:4" ht="15.75" customHeight="1" x14ac:dyDescent="0.25">
      <c r="C1000" s="1"/>
      <c r="D1000" s="1"/>
    </row>
  </sheetData>
  <mergeCells count="3">
    <mergeCell ref="F20:H20"/>
    <mergeCell ref="B19:D19"/>
    <mergeCell ref="J20:L20"/>
  </mergeCell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0"/>
  <sheetViews>
    <sheetView workbookViewId="0"/>
  </sheetViews>
  <sheetFormatPr defaultColWidth="14.42578125" defaultRowHeight="15" customHeight="1" x14ac:dyDescent="0.25"/>
  <cols>
    <col min="1" max="5" width="8.7109375" customWidth="1"/>
    <col min="6" max="6" width="34" customWidth="1"/>
    <col min="7" max="7" width="8.7109375" customWidth="1"/>
    <col min="8" max="8" width="10.42578125" customWidth="1"/>
    <col min="9" max="26" width="8.7109375" customWidth="1"/>
  </cols>
  <sheetData>
    <row r="1" spans="2:24" x14ac:dyDescent="0.25">
      <c r="B1" s="55" t="s">
        <v>243</v>
      </c>
      <c r="L1" t="s">
        <v>244</v>
      </c>
      <c r="P1" t="s">
        <v>245</v>
      </c>
      <c r="T1" t="s">
        <v>246</v>
      </c>
      <c r="U1" s="55"/>
      <c r="V1" s="55"/>
    </row>
    <row r="2" spans="2:24" x14ac:dyDescent="0.25">
      <c r="L2" s="21"/>
      <c r="M2" s="21"/>
      <c r="N2" s="21"/>
    </row>
    <row r="3" spans="2:24" ht="43.5" customHeight="1" x14ac:dyDescent="0.25">
      <c r="B3" s="187" t="s">
        <v>248</v>
      </c>
      <c r="C3" s="182"/>
      <c r="D3" s="183"/>
      <c r="L3" s="187" t="s">
        <v>249</v>
      </c>
      <c r="M3" s="182"/>
      <c r="N3" s="183"/>
      <c r="O3" s="55"/>
      <c r="P3" s="187" t="s">
        <v>250</v>
      </c>
      <c r="Q3" s="182"/>
      <c r="R3" s="183"/>
      <c r="S3" s="55"/>
      <c r="T3" s="187" t="s">
        <v>251</v>
      </c>
      <c r="U3" s="182"/>
      <c r="V3" s="183"/>
      <c r="W3" s="55"/>
      <c r="X3" s="55"/>
    </row>
    <row r="4" spans="2:24" x14ac:dyDescent="0.25">
      <c r="B4" s="80"/>
      <c r="C4" s="81" t="s">
        <v>8</v>
      </c>
      <c r="D4" s="82" t="s">
        <v>10</v>
      </c>
      <c r="L4" s="80"/>
      <c r="M4" s="81" t="s">
        <v>8</v>
      </c>
      <c r="N4" s="82" t="s">
        <v>10</v>
      </c>
      <c r="P4" s="80"/>
      <c r="Q4" s="81" t="s">
        <v>8</v>
      </c>
      <c r="R4" s="82" t="s">
        <v>10</v>
      </c>
      <c r="T4" s="80"/>
      <c r="U4" s="83" t="s">
        <v>8</v>
      </c>
      <c r="V4" s="84" t="s">
        <v>10</v>
      </c>
      <c r="W4" s="55"/>
      <c r="X4" s="55"/>
    </row>
    <row r="5" spans="2:24" x14ac:dyDescent="0.25">
      <c r="B5" s="85">
        <v>0</v>
      </c>
      <c r="C5" s="86">
        <v>3</v>
      </c>
      <c r="D5" s="87">
        <v>0.88</v>
      </c>
      <c r="L5" s="88">
        <v>0</v>
      </c>
      <c r="M5" s="86">
        <v>26</v>
      </c>
      <c r="N5" s="87">
        <v>20.8</v>
      </c>
      <c r="P5" s="88">
        <v>0</v>
      </c>
      <c r="Q5" s="86">
        <v>51</v>
      </c>
      <c r="R5" s="87">
        <v>40.799999999999997</v>
      </c>
      <c r="T5" s="88">
        <v>0</v>
      </c>
      <c r="U5" s="86">
        <v>70</v>
      </c>
      <c r="V5" s="87">
        <v>56.45</v>
      </c>
    </row>
    <row r="6" spans="2:24" ht="15" customHeight="1" x14ac:dyDescent="0.25">
      <c r="B6" s="89" t="s">
        <v>252</v>
      </c>
      <c r="C6" s="13">
        <v>38</v>
      </c>
      <c r="D6" s="90">
        <v>11.11</v>
      </c>
      <c r="L6" s="91">
        <v>1</v>
      </c>
      <c r="M6" s="13">
        <v>46</v>
      </c>
      <c r="N6" s="90">
        <v>36.799999999999997</v>
      </c>
      <c r="P6" s="91">
        <v>1</v>
      </c>
      <c r="Q6" s="13">
        <v>39</v>
      </c>
      <c r="R6" s="90">
        <v>31.2</v>
      </c>
      <c r="T6" s="91">
        <v>1</v>
      </c>
      <c r="U6" s="13">
        <v>25</v>
      </c>
      <c r="V6" s="90">
        <v>20.16</v>
      </c>
    </row>
    <row r="7" spans="2:24" x14ac:dyDescent="0.25">
      <c r="B7" s="92">
        <v>0.5</v>
      </c>
      <c r="C7" s="13">
        <v>103</v>
      </c>
      <c r="D7" s="90">
        <v>30.12</v>
      </c>
      <c r="L7" s="91">
        <v>2</v>
      </c>
      <c r="M7" s="13">
        <v>23</v>
      </c>
      <c r="N7" s="90">
        <v>18.399999999999999</v>
      </c>
      <c r="P7" s="91">
        <v>2</v>
      </c>
      <c r="Q7" s="13">
        <v>23</v>
      </c>
      <c r="R7" s="90">
        <v>18.399999999999999</v>
      </c>
      <c r="T7" s="91">
        <v>2</v>
      </c>
      <c r="U7" s="13">
        <v>18</v>
      </c>
      <c r="V7" s="90">
        <v>14.52</v>
      </c>
    </row>
    <row r="8" spans="2:24" x14ac:dyDescent="0.25">
      <c r="B8" s="89" t="s">
        <v>253</v>
      </c>
      <c r="C8" s="13">
        <v>124</v>
      </c>
      <c r="D8" s="90">
        <v>36.26</v>
      </c>
      <c r="L8" s="91">
        <v>3</v>
      </c>
      <c r="M8" s="13">
        <v>10</v>
      </c>
      <c r="N8" s="90">
        <v>8</v>
      </c>
      <c r="P8" s="91">
        <v>3</v>
      </c>
      <c r="Q8" s="13">
        <v>5</v>
      </c>
      <c r="R8" s="90">
        <v>4</v>
      </c>
      <c r="T8" s="91">
        <v>3</v>
      </c>
      <c r="U8" s="13">
        <v>4</v>
      </c>
      <c r="V8" s="90">
        <v>3.23</v>
      </c>
    </row>
    <row r="9" spans="2:24" x14ac:dyDescent="0.25">
      <c r="B9" s="93">
        <v>1</v>
      </c>
      <c r="C9" s="94">
        <v>74</v>
      </c>
      <c r="D9" s="95">
        <v>21.64</v>
      </c>
      <c r="L9" s="96" t="s">
        <v>223</v>
      </c>
      <c r="M9" s="94">
        <v>20</v>
      </c>
      <c r="N9" s="95">
        <v>16</v>
      </c>
      <c r="P9" s="97" t="s">
        <v>223</v>
      </c>
      <c r="Q9" s="94">
        <v>7</v>
      </c>
      <c r="R9" s="95">
        <v>5.6</v>
      </c>
      <c r="T9" s="98" t="s">
        <v>223</v>
      </c>
      <c r="U9" s="13">
        <v>7</v>
      </c>
      <c r="V9" s="90">
        <v>5.65</v>
      </c>
    </row>
    <row r="10" spans="2:24" x14ac:dyDescent="0.25">
      <c r="B10" s="99" t="s">
        <v>35</v>
      </c>
      <c r="C10" s="100">
        <v>342</v>
      </c>
      <c r="D10" s="101">
        <v>100</v>
      </c>
      <c r="L10" s="80" t="s">
        <v>35</v>
      </c>
      <c r="M10" s="100">
        <v>125</v>
      </c>
      <c r="N10" s="101">
        <v>100</v>
      </c>
      <c r="P10" s="80" t="s">
        <v>35</v>
      </c>
      <c r="Q10" s="100">
        <v>125</v>
      </c>
      <c r="R10" s="101">
        <v>100</v>
      </c>
      <c r="T10" s="80" t="s">
        <v>35</v>
      </c>
      <c r="U10" s="100">
        <f>SUM(U5:U9)</f>
        <v>124</v>
      </c>
      <c r="V10" s="101">
        <v>100</v>
      </c>
    </row>
    <row r="12" spans="2:24" x14ac:dyDescent="0.25">
      <c r="F12" s="55" t="s">
        <v>254</v>
      </c>
    </row>
    <row r="14" spans="2:24" ht="34.5" customHeight="1" x14ac:dyDescent="0.25">
      <c r="F14" s="187" t="s">
        <v>255</v>
      </c>
      <c r="G14" s="182"/>
      <c r="H14" s="183"/>
    </row>
    <row r="15" spans="2:24" x14ac:dyDescent="0.25">
      <c r="F15" s="80"/>
      <c r="G15" s="102" t="s">
        <v>42</v>
      </c>
      <c r="H15" s="103" t="s">
        <v>262</v>
      </c>
    </row>
    <row r="16" spans="2:24" x14ac:dyDescent="0.25">
      <c r="F16" s="104" t="s">
        <v>264</v>
      </c>
      <c r="G16" s="86">
        <v>128</v>
      </c>
      <c r="H16" s="87">
        <v>37.54</v>
      </c>
    </row>
    <row r="17" spans="6:22" x14ac:dyDescent="0.25">
      <c r="F17" s="98" t="s">
        <v>266</v>
      </c>
      <c r="G17" s="13">
        <v>71</v>
      </c>
      <c r="H17" s="90">
        <v>20.82</v>
      </c>
    </row>
    <row r="18" spans="6:22" x14ac:dyDescent="0.25">
      <c r="F18" s="98" t="s">
        <v>267</v>
      </c>
      <c r="G18" s="13">
        <v>39</v>
      </c>
      <c r="H18" s="90">
        <v>11.44</v>
      </c>
    </row>
    <row r="19" spans="6:22" x14ac:dyDescent="0.25">
      <c r="F19" s="98" t="s">
        <v>268</v>
      </c>
      <c r="G19" s="13">
        <v>7</v>
      </c>
      <c r="H19" s="90">
        <v>2.0499999999999998</v>
      </c>
    </row>
    <row r="20" spans="6:22" x14ac:dyDescent="0.25">
      <c r="F20" s="98" t="s">
        <v>269</v>
      </c>
      <c r="G20" s="13">
        <v>8</v>
      </c>
      <c r="H20" s="90">
        <v>2.35</v>
      </c>
    </row>
    <row r="21" spans="6:22" ht="30" customHeight="1" x14ac:dyDescent="0.25">
      <c r="F21" s="105" t="s">
        <v>271</v>
      </c>
      <c r="G21" s="106">
        <v>88</v>
      </c>
      <c r="H21" s="108">
        <v>25.81</v>
      </c>
    </row>
    <row r="22" spans="6:22" ht="15.75" customHeight="1" x14ac:dyDescent="0.25">
      <c r="F22" s="80" t="s">
        <v>35</v>
      </c>
      <c r="G22" s="100">
        <v>341</v>
      </c>
      <c r="H22" s="101">
        <v>100</v>
      </c>
    </row>
    <row r="23" spans="6:22" ht="15.75" customHeight="1" x14ac:dyDescent="0.25"/>
    <row r="24" spans="6:22" ht="15.75" customHeight="1" x14ac:dyDescent="0.25"/>
    <row r="25" spans="6:22" ht="15.75" customHeight="1" x14ac:dyDescent="0.25"/>
    <row r="26" spans="6:22" ht="15.75" customHeight="1" x14ac:dyDescent="0.25">
      <c r="F26" s="55" t="s">
        <v>224</v>
      </c>
    </row>
    <row r="27" spans="6:22" ht="15.75" customHeight="1" x14ac:dyDescent="0.25">
      <c r="N27" s="55"/>
    </row>
    <row r="28" spans="6:22" ht="15.75" customHeight="1" x14ac:dyDescent="0.25">
      <c r="F28" s="181" t="s">
        <v>227</v>
      </c>
      <c r="G28" s="182"/>
      <c r="H28" s="183"/>
      <c r="J28" s="79"/>
    </row>
    <row r="29" spans="6:22" ht="15.75" customHeight="1" x14ac:dyDescent="0.25">
      <c r="F29" s="80"/>
      <c r="G29" s="83" t="s">
        <v>8</v>
      </c>
      <c r="H29" s="84" t="s">
        <v>10</v>
      </c>
      <c r="J29" s="55"/>
      <c r="V29" s="55"/>
    </row>
    <row r="30" spans="6:22" ht="15.75" customHeight="1" x14ac:dyDescent="0.25">
      <c r="F30" s="113" t="s">
        <v>231</v>
      </c>
      <c r="G30" s="115">
        <v>34</v>
      </c>
      <c r="H30" s="117">
        <v>27.2</v>
      </c>
      <c r="V30" s="55"/>
    </row>
    <row r="31" spans="6:22" ht="15.75" customHeight="1" x14ac:dyDescent="0.25">
      <c r="F31" s="119" t="s">
        <v>273</v>
      </c>
      <c r="G31" s="121">
        <v>3</v>
      </c>
      <c r="H31" s="123">
        <v>2.4</v>
      </c>
    </row>
    <row r="32" spans="6:22" ht="15.75" customHeight="1" x14ac:dyDescent="0.25">
      <c r="F32" s="119" t="s">
        <v>274</v>
      </c>
      <c r="G32" s="121">
        <v>6</v>
      </c>
      <c r="H32" s="123">
        <v>4.8</v>
      </c>
    </row>
    <row r="33" spans="6:8" ht="15.75" customHeight="1" x14ac:dyDescent="0.25">
      <c r="F33" s="119" t="s">
        <v>275</v>
      </c>
      <c r="G33" s="121">
        <v>4</v>
      </c>
      <c r="H33" s="123">
        <v>3.2</v>
      </c>
    </row>
    <row r="34" spans="6:8" ht="15.75" customHeight="1" x14ac:dyDescent="0.25">
      <c r="F34" s="119" t="s">
        <v>276</v>
      </c>
      <c r="G34" s="121">
        <v>3</v>
      </c>
      <c r="H34" s="123">
        <v>2.4</v>
      </c>
    </row>
    <row r="35" spans="6:8" ht="15.75" customHeight="1" x14ac:dyDescent="0.25">
      <c r="F35" s="124" t="s">
        <v>247</v>
      </c>
      <c r="G35" s="125">
        <v>75</v>
      </c>
      <c r="H35" s="126">
        <v>60</v>
      </c>
    </row>
    <row r="36" spans="6:8" ht="15.75" customHeight="1" x14ac:dyDescent="0.25">
      <c r="F36" s="80" t="s">
        <v>35</v>
      </c>
      <c r="G36" s="100">
        <v>125</v>
      </c>
      <c r="H36" s="101">
        <v>100</v>
      </c>
    </row>
    <row r="37" spans="6:8" ht="15.75" customHeight="1" x14ac:dyDescent="0.25"/>
    <row r="38" spans="6:8" ht="15.75" customHeight="1" x14ac:dyDescent="0.25"/>
    <row r="39" spans="6:8" ht="15.75" customHeight="1" x14ac:dyDescent="0.25"/>
    <row r="40" spans="6:8" ht="15.75" customHeight="1" x14ac:dyDescent="0.25"/>
    <row r="41" spans="6:8" ht="15.75" customHeight="1" x14ac:dyDescent="0.25">
      <c r="F41" s="79" t="s">
        <v>225</v>
      </c>
    </row>
    <row r="42" spans="6:8" ht="15.75" customHeight="1" x14ac:dyDescent="0.25">
      <c r="F42" s="181" t="s">
        <v>228</v>
      </c>
      <c r="G42" s="182"/>
      <c r="H42" s="183"/>
    </row>
    <row r="43" spans="6:8" ht="15.75" customHeight="1" x14ac:dyDescent="0.25">
      <c r="F43" s="80"/>
      <c r="G43" s="102" t="s">
        <v>8</v>
      </c>
      <c r="H43" s="103" t="s">
        <v>10</v>
      </c>
    </row>
    <row r="44" spans="6:8" ht="15.75" customHeight="1" x14ac:dyDescent="0.25">
      <c r="F44" s="104" t="s">
        <v>232</v>
      </c>
      <c r="G44" s="127">
        <v>69</v>
      </c>
      <c r="H44" s="128">
        <v>56.1</v>
      </c>
    </row>
    <row r="45" spans="6:8" ht="15.75" customHeight="1" x14ac:dyDescent="0.25">
      <c r="F45" s="98" t="s">
        <v>235</v>
      </c>
      <c r="G45" s="129">
        <v>14</v>
      </c>
      <c r="H45" s="130">
        <v>11.38</v>
      </c>
    </row>
    <row r="46" spans="6:8" ht="15.75" customHeight="1" x14ac:dyDescent="0.25">
      <c r="F46" s="105" t="s">
        <v>277</v>
      </c>
      <c r="G46" s="106">
        <v>40</v>
      </c>
      <c r="H46" s="108">
        <v>32.520000000000003</v>
      </c>
    </row>
    <row r="47" spans="6:8" ht="15.75" customHeight="1" x14ac:dyDescent="0.25">
      <c r="F47" s="80" t="s">
        <v>35</v>
      </c>
      <c r="G47" s="131">
        <v>123</v>
      </c>
      <c r="H47" s="132">
        <v>100</v>
      </c>
    </row>
    <row r="48" spans="6:8" ht="15.75" customHeight="1" x14ac:dyDescent="0.25"/>
    <row r="49" spans="6:8" ht="15.75" customHeight="1" x14ac:dyDescent="0.25">
      <c r="F49" s="133" t="s">
        <v>278</v>
      </c>
    </row>
    <row r="50" spans="6:8" ht="15.75" customHeight="1" x14ac:dyDescent="0.25">
      <c r="F50" s="184" t="s">
        <v>229</v>
      </c>
      <c r="G50" s="185"/>
      <c r="H50" s="186"/>
    </row>
    <row r="51" spans="6:8" ht="30" customHeight="1" x14ac:dyDescent="0.25">
      <c r="F51" s="80"/>
      <c r="G51" s="102" t="s">
        <v>8</v>
      </c>
      <c r="H51" s="103" t="s">
        <v>10</v>
      </c>
    </row>
    <row r="52" spans="6:8" ht="15.75" customHeight="1" x14ac:dyDescent="0.25">
      <c r="F52" s="137" t="s">
        <v>280</v>
      </c>
      <c r="G52" s="115">
        <v>49</v>
      </c>
      <c r="H52" s="117">
        <v>38.58</v>
      </c>
    </row>
    <row r="53" spans="6:8" ht="35.25" customHeight="1" x14ac:dyDescent="0.25">
      <c r="F53" s="141" t="s">
        <v>282</v>
      </c>
      <c r="G53" s="121">
        <v>39</v>
      </c>
      <c r="H53" s="123">
        <v>30.71</v>
      </c>
    </row>
    <row r="54" spans="6:8" ht="15.75" customHeight="1" x14ac:dyDescent="0.25">
      <c r="F54" s="141" t="s">
        <v>285</v>
      </c>
      <c r="G54" s="121">
        <v>3</v>
      </c>
      <c r="H54" s="123">
        <v>2.36</v>
      </c>
    </row>
    <row r="55" spans="6:8" ht="15.75" customHeight="1" x14ac:dyDescent="0.25">
      <c r="F55" s="141" t="s">
        <v>286</v>
      </c>
      <c r="G55" s="121">
        <v>27</v>
      </c>
      <c r="H55" s="123">
        <v>21.26</v>
      </c>
    </row>
    <row r="56" spans="6:8" ht="15.75" customHeight="1" x14ac:dyDescent="0.25">
      <c r="F56" s="143" t="s">
        <v>247</v>
      </c>
      <c r="G56" s="125">
        <v>9</v>
      </c>
      <c r="H56" s="126">
        <v>7.09</v>
      </c>
    </row>
    <row r="57" spans="6:8" ht="15.75" customHeight="1" x14ac:dyDescent="0.25">
      <c r="F57" s="80" t="s">
        <v>35</v>
      </c>
      <c r="G57" s="100">
        <v>127</v>
      </c>
      <c r="H57" s="101">
        <v>100</v>
      </c>
    </row>
    <row r="58" spans="6:8" ht="15.75" customHeight="1" x14ac:dyDescent="0.25"/>
    <row r="59" spans="6:8" ht="15.75" customHeight="1" x14ac:dyDescent="0.25"/>
    <row r="60" spans="6:8" ht="15.75" customHeight="1" x14ac:dyDescent="0.25"/>
    <row r="61" spans="6:8" ht="15.75" customHeight="1" x14ac:dyDescent="0.25"/>
    <row r="62" spans="6:8" ht="15.75" customHeight="1" x14ac:dyDescent="0.25"/>
    <row r="63" spans="6:8" ht="15.75" customHeight="1" x14ac:dyDescent="0.25"/>
    <row r="64" spans="6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L3:N3"/>
    <mergeCell ref="P3:R3"/>
    <mergeCell ref="T3:V3"/>
    <mergeCell ref="F28:H28"/>
    <mergeCell ref="F50:H50"/>
    <mergeCell ref="F42:H42"/>
    <mergeCell ref="F14:H14"/>
    <mergeCell ref="B3:D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0" width="8.7109375" customWidth="1"/>
    <col min="11" max="11" width="15.28515625" customWidth="1"/>
    <col min="12" max="16" width="8.7109375" customWidth="1"/>
    <col min="17" max="17" width="49.85546875" customWidth="1"/>
    <col min="18" max="26" width="8.7109375" customWidth="1"/>
  </cols>
  <sheetData>
    <row r="1" spans="1:19" x14ac:dyDescent="0.25">
      <c r="A1" s="67" t="s">
        <v>256</v>
      </c>
    </row>
    <row r="2" spans="1:19" x14ac:dyDescent="0.25">
      <c r="A2" s="55" t="s">
        <v>257</v>
      </c>
      <c r="G2" s="55" t="s">
        <v>258</v>
      </c>
      <c r="M2" s="55" t="s">
        <v>259</v>
      </c>
      <c r="Q2" s="55" t="s">
        <v>260</v>
      </c>
    </row>
    <row r="3" spans="1:19" ht="28.5" customHeight="1" x14ac:dyDescent="0.25">
      <c r="A3" s="187" t="s">
        <v>261</v>
      </c>
      <c r="B3" s="182"/>
      <c r="C3" s="183"/>
      <c r="G3" s="187" t="s">
        <v>263</v>
      </c>
      <c r="H3" s="182"/>
      <c r="I3" s="183"/>
      <c r="M3" s="187" t="s">
        <v>265</v>
      </c>
      <c r="N3" s="182"/>
      <c r="O3" s="183"/>
      <c r="Q3" s="181" t="s">
        <v>270</v>
      </c>
      <c r="R3" s="182"/>
      <c r="S3" s="183"/>
    </row>
    <row r="4" spans="1:19" x14ac:dyDescent="0.25">
      <c r="A4" s="80"/>
      <c r="B4" s="107" t="s">
        <v>8</v>
      </c>
      <c r="C4" s="109" t="s">
        <v>10</v>
      </c>
      <c r="G4" s="80"/>
      <c r="H4" s="107" t="s">
        <v>8</v>
      </c>
      <c r="I4" s="109" t="s">
        <v>272</v>
      </c>
      <c r="J4" s="61"/>
      <c r="K4" s="61"/>
      <c r="L4" s="61"/>
      <c r="M4" s="110"/>
      <c r="N4" s="111" t="s">
        <v>8</v>
      </c>
      <c r="O4" s="112" t="s">
        <v>272</v>
      </c>
      <c r="Q4" s="80"/>
      <c r="R4" s="102" t="s">
        <v>8</v>
      </c>
      <c r="S4" s="103" t="s">
        <v>10</v>
      </c>
    </row>
    <row r="5" spans="1:19" x14ac:dyDescent="0.25">
      <c r="A5" s="114" t="s">
        <v>61</v>
      </c>
      <c r="B5" s="116">
        <v>3</v>
      </c>
      <c r="C5" s="118">
        <v>2.08</v>
      </c>
      <c r="G5" s="104">
        <v>0</v>
      </c>
      <c r="H5" s="116">
        <v>43</v>
      </c>
      <c r="I5" s="120">
        <v>31.39</v>
      </c>
      <c r="M5" s="92">
        <v>0</v>
      </c>
      <c r="N5" s="13">
        <v>48</v>
      </c>
      <c r="O5" s="90">
        <v>33.1</v>
      </c>
      <c r="Q5" s="104" t="s">
        <v>190</v>
      </c>
      <c r="R5" s="122">
        <v>30</v>
      </c>
      <c r="S5" s="87">
        <v>23.08</v>
      </c>
    </row>
    <row r="6" spans="1:19" x14ac:dyDescent="0.25">
      <c r="A6" s="98">
        <v>2002</v>
      </c>
      <c r="B6" s="36">
        <v>1</v>
      </c>
      <c r="C6" s="120">
        <v>0.69</v>
      </c>
      <c r="G6" s="98">
        <v>1</v>
      </c>
      <c r="H6" s="36">
        <v>39</v>
      </c>
      <c r="I6" s="120">
        <v>28.47</v>
      </c>
      <c r="M6" s="89" t="s">
        <v>252</v>
      </c>
      <c r="N6" s="13">
        <v>32</v>
      </c>
      <c r="O6" s="90">
        <v>22.07</v>
      </c>
      <c r="Q6" s="98" t="s">
        <v>193</v>
      </c>
      <c r="R6" s="1">
        <v>4</v>
      </c>
      <c r="S6" s="90">
        <v>3.08</v>
      </c>
    </row>
    <row r="7" spans="1:19" x14ac:dyDescent="0.25">
      <c r="A7" s="98">
        <v>2005</v>
      </c>
      <c r="B7" s="36">
        <v>1</v>
      </c>
      <c r="C7" s="120">
        <v>0.69</v>
      </c>
      <c r="G7" s="98">
        <v>2</v>
      </c>
      <c r="H7" s="36">
        <v>20</v>
      </c>
      <c r="I7" s="120">
        <v>14.6</v>
      </c>
      <c r="M7" s="92">
        <v>0.5</v>
      </c>
      <c r="N7" s="13">
        <v>12</v>
      </c>
      <c r="O7" s="90">
        <v>8.2799999999999994</v>
      </c>
      <c r="Q7" s="98" t="s">
        <v>197</v>
      </c>
      <c r="R7" s="1">
        <v>2</v>
      </c>
      <c r="S7" s="90">
        <v>1.54</v>
      </c>
    </row>
    <row r="8" spans="1:19" x14ac:dyDescent="0.25">
      <c r="A8" s="98">
        <v>2009</v>
      </c>
      <c r="B8" s="36">
        <v>2</v>
      </c>
      <c r="C8" s="120">
        <v>1.39</v>
      </c>
      <c r="G8" s="98">
        <v>3</v>
      </c>
      <c r="H8" s="36">
        <v>11</v>
      </c>
      <c r="I8" s="120">
        <v>8.0299999999999994</v>
      </c>
      <c r="M8" s="89" t="s">
        <v>253</v>
      </c>
      <c r="N8" s="13">
        <v>9</v>
      </c>
      <c r="O8" s="90">
        <v>6.21</v>
      </c>
      <c r="Q8" s="98" t="s">
        <v>200</v>
      </c>
      <c r="R8" s="1">
        <v>3</v>
      </c>
      <c r="S8" s="90">
        <v>2.31</v>
      </c>
    </row>
    <row r="9" spans="1:19" x14ac:dyDescent="0.25">
      <c r="A9" s="98">
        <v>2010</v>
      </c>
      <c r="B9" s="36">
        <v>1</v>
      </c>
      <c r="C9" s="120">
        <v>0.69</v>
      </c>
      <c r="G9" s="98">
        <v>4</v>
      </c>
      <c r="H9" s="36">
        <v>4</v>
      </c>
      <c r="I9" s="120">
        <v>2.92</v>
      </c>
      <c r="M9" s="93">
        <v>1</v>
      </c>
      <c r="N9" s="94">
        <v>44</v>
      </c>
      <c r="O9" s="95">
        <v>30.34</v>
      </c>
      <c r="Q9" s="98" t="s">
        <v>202</v>
      </c>
      <c r="R9" s="1">
        <v>2</v>
      </c>
      <c r="S9" s="90">
        <v>1.54</v>
      </c>
    </row>
    <row r="10" spans="1:19" x14ac:dyDescent="0.25">
      <c r="A10" s="98">
        <v>2011</v>
      </c>
      <c r="B10" s="36">
        <v>1</v>
      </c>
      <c r="C10" s="120">
        <v>0.69</v>
      </c>
      <c r="G10" s="98">
        <v>5</v>
      </c>
      <c r="H10" s="36">
        <v>7</v>
      </c>
      <c r="I10" s="120">
        <v>5.1100000000000003</v>
      </c>
      <c r="M10" s="99" t="s">
        <v>35</v>
      </c>
      <c r="N10" s="100">
        <v>145</v>
      </c>
      <c r="O10" s="101">
        <v>100</v>
      </c>
      <c r="Q10" s="98" t="s">
        <v>204</v>
      </c>
      <c r="R10" s="1">
        <v>6</v>
      </c>
      <c r="S10" s="90">
        <v>4.62</v>
      </c>
    </row>
    <row r="11" spans="1:19" x14ac:dyDescent="0.25">
      <c r="A11" s="98">
        <v>2012</v>
      </c>
      <c r="B11" s="36">
        <v>3</v>
      </c>
      <c r="C11" s="120">
        <v>2.08</v>
      </c>
      <c r="G11" s="98">
        <v>6</v>
      </c>
      <c r="H11" s="36">
        <v>3</v>
      </c>
      <c r="I11" s="120">
        <v>2.19</v>
      </c>
      <c r="Q11" s="98" t="s">
        <v>206</v>
      </c>
      <c r="R11" s="1">
        <v>2</v>
      </c>
      <c r="S11" s="90">
        <v>1.54</v>
      </c>
    </row>
    <row r="12" spans="1:19" x14ac:dyDescent="0.25">
      <c r="A12" s="98">
        <v>2013</v>
      </c>
      <c r="B12" s="36">
        <v>2</v>
      </c>
      <c r="C12" s="120">
        <v>1.39</v>
      </c>
      <c r="G12" s="98">
        <v>7</v>
      </c>
      <c r="H12" s="36">
        <v>3</v>
      </c>
      <c r="I12" s="120">
        <v>2.19</v>
      </c>
      <c r="Q12" s="98" t="s">
        <v>208</v>
      </c>
      <c r="R12" s="1">
        <v>5</v>
      </c>
      <c r="S12" s="90">
        <v>3.85</v>
      </c>
    </row>
    <row r="13" spans="1:19" x14ac:dyDescent="0.25">
      <c r="A13" s="98">
        <v>2014</v>
      </c>
      <c r="B13" s="36">
        <v>4</v>
      </c>
      <c r="C13" s="120">
        <v>2.78</v>
      </c>
      <c r="G13" s="98">
        <v>10</v>
      </c>
      <c r="H13" s="36">
        <v>2</v>
      </c>
      <c r="I13" s="120">
        <v>1.46</v>
      </c>
      <c r="Q13" s="98" t="s">
        <v>210</v>
      </c>
      <c r="R13" s="1">
        <v>1</v>
      </c>
      <c r="S13" s="90">
        <v>0.77</v>
      </c>
    </row>
    <row r="14" spans="1:19" x14ac:dyDescent="0.25">
      <c r="A14" s="98">
        <v>2015</v>
      </c>
      <c r="B14" s="36">
        <v>12</v>
      </c>
      <c r="C14" s="120">
        <v>8.33</v>
      </c>
      <c r="G14" s="98">
        <v>11</v>
      </c>
      <c r="H14" s="36">
        <v>1</v>
      </c>
      <c r="I14" s="120">
        <v>0.73</v>
      </c>
      <c r="Q14" s="98" t="s">
        <v>212</v>
      </c>
      <c r="R14" s="1">
        <v>7</v>
      </c>
      <c r="S14" s="90">
        <v>5.38</v>
      </c>
    </row>
    <row r="15" spans="1:19" x14ac:dyDescent="0.25">
      <c r="A15" s="98">
        <v>2016</v>
      </c>
      <c r="B15" s="36">
        <v>21</v>
      </c>
      <c r="C15" s="120">
        <v>14.58</v>
      </c>
      <c r="G15" s="98">
        <v>16</v>
      </c>
      <c r="H15" s="36">
        <v>1</v>
      </c>
      <c r="I15" s="120">
        <v>0.73</v>
      </c>
      <c r="Q15" s="98" t="s">
        <v>214</v>
      </c>
      <c r="R15" s="1">
        <v>20</v>
      </c>
      <c r="S15" s="90">
        <v>15.38</v>
      </c>
    </row>
    <row r="16" spans="1:19" x14ac:dyDescent="0.25">
      <c r="A16" s="98">
        <v>2017</v>
      </c>
      <c r="B16" s="36">
        <v>45</v>
      </c>
      <c r="C16" s="120">
        <v>31.25</v>
      </c>
      <c r="G16" s="98">
        <v>17</v>
      </c>
      <c r="H16" s="36">
        <v>1</v>
      </c>
      <c r="I16" s="120">
        <v>0.73</v>
      </c>
      <c r="Q16" s="98" t="s">
        <v>215</v>
      </c>
      <c r="R16" s="1">
        <v>3</v>
      </c>
      <c r="S16" s="90">
        <v>2.31</v>
      </c>
    </row>
    <row r="17" spans="1:26" x14ac:dyDescent="0.25">
      <c r="A17" s="96">
        <v>2018</v>
      </c>
      <c r="B17" s="134">
        <v>48</v>
      </c>
      <c r="C17" s="135">
        <v>33.33</v>
      </c>
      <c r="G17" s="98">
        <v>50</v>
      </c>
      <c r="H17" s="36">
        <v>1</v>
      </c>
      <c r="I17" s="120">
        <v>0.73</v>
      </c>
      <c r="Q17" s="98" t="s">
        <v>33</v>
      </c>
      <c r="R17" s="1">
        <v>45</v>
      </c>
      <c r="S17" s="90">
        <v>34.619999999999997</v>
      </c>
    </row>
    <row r="18" spans="1:26" x14ac:dyDescent="0.25">
      <c r="A18" s="80" t="s">
        <v>35</v>
      </c>
      <c r="B18" s="136">
        <v>144</v>
      </c>
      <c r="C18" s="138">
        <v>100</v>
      </c>
      <c r="G18" s="98">
        <v>600</v>
      </c>
      <c r="H18" s="36">
        <v>1</v>
      </c>
      <c r="I18" s="120">
        <v>0.73</v>
      </c>
      <c r="Q18" s="80" t="s">
        <v>35</v>
      </c>
      <c r="R18" s="140">
        <v>130</v>
      </c>
      <c r="S18" s="138">
        <v>100</v>
      </c>
    </row>
    <row r="19" spans="1:26" x14ac:dyDescent="0.25">
      <c r="G19" s="80" t="s">
        <v>35</v>
      </c>
      <c r="H19" s="136">
        <v>137</v>
      </c>
      <c r="I19" s="138">
        <v>100</v>
      </c>
    </row>
    <row r="21" spans="1:26" ht="15.75" customHeight="1" x14ac:dyDescent="0.25"/>
    <row r="22" spans="1:26" ht="15.75" customHeight="1" x14ac:dyDescent="0.25"/>
    <row r="23" spans="1:26" ht="15.75" customHeight="1" x14ac:dyDescent="0.25">
      <c r="A23" s="55" t="s">
        <v>283</v>
      </c>
      <c r="K23" s="55" t="s">
        <v>284</v>
      </c>
    </row>
    <row r="24" spans="1:26" ht="15.75" customHeight="1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46.5" customHeight="1" x14ac:dyDescent="0.25">
      <c r="A25" s="188" t="s">
        <v>287</v>
      </c>
      <c r="B25" s="182"/>
      <c r="C25" s="183"/>
      <c r="K25" s="188" t="s">
        <v>168</v>
      </c>
      <c r="L25" s="182"/>
      <c r="M25" s="183"/>
    </row>
    <row r="26" spans="1:26" ht="15.75" customHeight="1" x14ac:dyDescent="0.25">
      <c r="A26" s="80"/>
      <c r="B26" s="81" t="s">
        <v>8</v>
      </c>
      <c r="C26" s="82" t="s">
        <v>10</v>
      </c>
      <c r="K26" s="80"/>
      <c r="L26" s="81" t="s">
        <v>8</v>
      </c>
      <c r="M26" s="82" t="s">
        <v>10</v>
      </c>
    </row>
    <row r="27" spans="1:26" ht="15.75" customHeight="1" x14ac:dyDescent="0.25">
      <c r="A27" s="85">
        <v>0</v>
      </c>
      <c r="B27" s="86">
        <v>8</v>
      </c>
      <c r="C27" s="87">
        <v>5.56</v>
      </c>
      <c r="K27" s="104" t="s">
        <v>50</v>
      </c>
      <c r="L27" s="86">
        <v>51</v>
      </c>
      <c r="M27" s="87">
        <v>34.93</v>
      </c>
    </row>
    <row r="28" spans="1:26" ht="15.75" customHeight="1" x14ac:dyDescent="0.25">
      <c r="A28" s="89" t="s">
        <v>252</v>
      </c>
      <c r="B28" s="13">
        <v>22</v>
      </c>
      <c r="C28" s="90">
        <v>15.28</v>
      </c>
      <c r="K28" s="98" t="s">
        <v>51</v>
      </c>
      <c r="L28" s="13">
        <v>41</v>
      </c>
      <c r="M28" s="90">
        <v>28.08</v>
      </c>
    </row>
    <row r="29" spans="1:26" ht="15.75" customHeight="1" x14ac:dyDescent="0.25">
      <c r="A29" s="92">
        <v>0.5</v>
      </c>
      <c r="B29" s="13">
        <v>31</v>
      </c>
      <c r="C29" s="90">
        <v>21.53</v>
      </c>
      <c r="K29" s="98" t="s">
        <v>196</v>
      </c>
      <c r="L29" s="13">
        <v>54</v>
      </c>
      <c r="M29" s="90">
        <v>36.99</v>
      </c>
    </row>
    <row r="30" spans="1:26" ht="15.75" customHeight="1" x14ac:dyDescent="0.25">
      <c r="A30" s="89" t="s">
        <v>253</v>
      </c>
      <c r="B30" s="13">
        <v>13</v>
      </c>
      <c r="C30" s="90">
        <v>9.0299999999999994</v>
      </c>
      <c r="K30" s="80" t="s">
        <v>35</v>
      </c>
      <c r="L30" s="100">
        <v>146</v>
      </c>
      <c r="M30" s="101">
        <v>100</v>
      </c>
    </row>
    <row r="31" spans="1:26" ht="15.75" customHeight="1" x14ac:dyDescent="0.25">
      <c r="A31" s="92">
        <v>1</v>
      </c>
      <c r="B31" s="13">
        <v>70</v>
      </c>
      <c r="C31" s="90">
        <v>48.61</v>
      </c>
    </row>
    <row r="32" spans="1:26" ht="15.75" customHeight="1" x14ac:dyDescent="0.25">
      <c r="A32" s="99" t="s">
        <v>35</v>
      </c>
      <c r="B32" s="100">
        <v>144</v>
      </c>
      <c r="C32" s="101">
        <v>100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M3:O3"/>
    <mergeCell ref="G3:I3"/>
    <mergeCell ref="A3:C3"/>
    <mergeCell ref="Q3:S3"/>
    <mergeCell ref="A25:C25"/>
    <mergeCell ref="K25:M25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0"/>
  <sheetViews>
    <sheetView workbookViewId="0"/>
  </sheetViews>
  <sheetFormatPr defaultColWidth="14.42578125" defaultRowHeight="15" customHeight="1" x14ac:dyDescent="0.25"/>
  <cols>
    <col min="1" max="2" width="8.7109375" customWidth="1"/>
    <col min="3" max="4" width="11.5703125" customWidth="1"/>
    <col min="5" max="5" width="10.5703125" customWidth="1"/>
    <col min="6" max="6" width="12.28515625" customWidth="1"/>
    <col min="7" max="7" width="11.85546875" customWidth="1"/>
    <col min="8" max="8" width="11.42578125" customWidth="1"/>
    <col min="9" max="26" width="8.7109375" customWidth="1"/>
  </cols>
  <sheetData>
    <row r="2" spans="1:26" x14ac:dyDescent="0.25">
      <c r="B2" s="79" t="s">
        <v>279</v>
      </c>
    </row>
    <row r="3" spans="1:26" ht="35.25" customHeight="1" x14ac:dyDescent="0.25">
      <c r="B3" s="187" t="s">
        <v>281</v>
      </c>
      <c r="C3" s="182"/>
      <c r="D3" s="183"/>
    </row>
    <row r="4" spans="1:26" x14ac:dyDescent="0.25">
      <c r="B4" s="139"/>
      <c r="C4" s="1" t="s">
        <v>8</v>
      </c>
      <c r="D4" s="90" t="s">
        <v>10</v>
      </c>
    </row>
    <row r="5" spans="1:26" x14ac:dyDescent="0.25">
      <c r="B5" s="142">
        <v>0</v>
      </c>
      <c r="C5" s="1">
        <v>74</v>
      </c>
      <c r="D5" s="90">
        <v>51.03</v>
      </c>
    </row>
    <row r="6" spans="1:26" x14ac:dyDescent="0.25">
      <c r="B6" s="142">
        <v>1</v>
      </c>
      <c r="C6" s="1">
        <v>30</v>
      </c>
      <c r="D6" s="90">
        <v>20.69</v>
      </c>
    </row>
    <row r="7" spans="1:26" x14ac:dyDescent="0.25">
      <c r="B7" s="142">
        <v>2</v>
      </c>
      <c r="C7" s="1">
        <v>22</v>
      </c>
      <c r="D7" s="90">
        <v>15.17</v>
      </c>
    </row>
    <row r="8" spans="1:26" x14ac:dyDescent="0.25">
      <c r="B8" s="142">
        <v>3</v>
      </c>
      <c r="C8" s="1">
        <v>12</v>
      </c>
      <c r="D8" s="90">
        <v>8.2799999999999994</v>
      </c>
    </row>
    <row r="9" spans="1:26" x14ac:dyDescent="0.25">
      <c r="B9" s="144" t="s">
        <v>223</v>
      </c>
      <c r="C9" s="1">
        <v>7</v>
      </c>
      <c r="D9" s="90">
        <v>4.83</v>
      </c>
    </row>
    <row r="10" spans="1:26" x14ac:dyDescent="0.25">
      <c r="B10" s="145" t="s">
        <v>35</v>
      </c>
      <c r="C10" s="146">
        <v>145</v>
      </c>
      <c r="D10" s="101">
        <v>100</v>
      </c>
    </row>
    <row r="12" spans="1:26" x14ac:dyDescent="0.25">
      <c r="B12" s="79" t="s">
        <v>288</v>
      </c>
    </row>
    <row r="13" spans="1:26" ht="37.5" customHeight="1" x14ac:dyDescent="0.25">
      <c r="A13" s="55"/>
      <c r="B13" s="55"/>
      <c r="C13" s="187" t="s">
        <v>289</v>
      </c>
      <c r="D13" s="183"/>
      <c r="E13" s="187" t="s">
        <v>290</v>
      </c>
      <c r="F13" s="183"/>
      <c r="G13" s="187" t="s">
        <v>291</v>
      </c>
      <c r="H13" s="183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x14ac:dyDescent="0.25">
      <c r="B14" s="139"/>
      <c r="C14" s="147" t="s">
        <v>8</v>
      </c>
      <c r="D14" s="112" t="s">
        <v>10</v>
      </c>
      <c r="E14" s="147" t="s">
        <v>8</v>
      </c>
      <c r="F14" s="112" t="s">
        <v>10</v>
      </c>
      <c r="G14" s="147" t="s">
        <v>8</v>
      </c>
      <c r="H14" s="112" t="s">
        <v>10</v>
      </c>
    </row>
    <row r="15" spans="1:26" x14ac:dyDescent="0.25">
      <c r="B15" s="142">
        <v>0</v>
      </c>
      <c r="C15" s="148">
        <v>16</v>
      </c>
      <c r="D15" s="90">
        <v>22.54</v>
      </c>
      <c r="E15" s="148">
        <v>31</v>
      </c>
      <c r="F15" s="90">
        <v>43.66</v>
      </c>
      <c r="G15" s="148">
        <v>57</v>
      </c>
      <c r="H15" s="90">
        <v>80.28</v>
      </c>
    </row>
    <row r="16" spans="1:26" x14ac:dyDescent="0.25">
      <c r="B16" s="142">
        <v>1</v>
      </c>
      <c r="C16" s="148">
        <v>29</v>
      </c>
      <c r="D16" s="90">
        <v>40.85</v>
      </c>
      <c r="E16" s="148">
        <v>26</v>
      </c>
      <c r="F16" s="90">
        <v>36.619999999999997</v>
      </c>
      <c r="G16" s="148">
        <v>8</v>
      </c>
      <c r="H16" s="90">
        <v>11.27</v>
      </c>
    </row>
    <row r="17" spans="2:8" x14ac:dyDescent="0.25">
      <c r="B17" s="142">
        <v>2</v>
      </c>
      <c r="C17" s="148">
        <v>14</v>
      </c>
      <c r="D17" s="90">
        <v>19.72</v>
      </c>
      <c r="E17" s="148">
        <v>5</v>
      </c>
      <c r="F17" s="90">
        <v>7.04</v>
      </c>
      <c r="G17" s="148">
        <v>5</v>
      </c>
      <c r="H17" s="90">
        <v>7.04</v>
      </c>
    </row>
    <row r="18" spans="2:8" x14ac:dyDescent="0.25">
      <c r="B18" s="142">
        <v>3</v>
      </c>
      <c r="C18" s="148">
        <v>5</v>
      </c>
      <c r="D18" s="90">
        <v>7.04</v>
      </c>
      <c r="E18" s="148">
        <v>7</v>
      </c>
      <c r="F18" s="90">
        <v>9.86</v>
      </c>
      <c r="G18" s="148">
        <v>0</v>
      </c>
      <c r="H18" s="90">
        <v>0</v>
      </c>
    </row>
    <row r="19" spans="2:8" x14ac:dyDescent="0.25">
      <c r="B19" s="149" t="s">
        <v>223</v>
      </c>
      <c r="C19" s="148">
        <v>7</v>
      </c>
      <c r="D19" s="90">
        <v>9.86</v>
      </c>
      <c r="E19" s="148">
        <v>2</v>
      </c>
      <c r="F19" s="90">
        <v>2.82</v>
      </c>
      <c r="G19" s="148">
        <v>1</v>
      </c>
      <c r="H19" s="90">
        <v>1.41</v>
      </c>
    </row>
    <row r="20" spans="2:8" x14ac:dyDescent="0.25">
      <c r="B20" s="150" t="s">
        <v>35</v>
      </c>
      <c r="C20" s="151">
        <v>71</v>
      </c>
      <c r="D20" s="101">
        <v>100</v>
      </c>
      <c r="E20" s="151">
        <v>71</v>
      </c>
      <c r="F20" s="101">
        <v>100</v>
      </c>
      <c r="G20" s="151">
        <v>71</v>
      </c>
      <c r="H20" s="101">
        <v>100</v>
      </c>
    </row>
    <row r="21" spans="2:8" ht="15.75" customHeight="1" x14ac:dyDescent="0.25"/>
    <row r="22" spans="2:8" ht="15.75" customHeight="1" x14ac:dyDescent="0.25"/>
    <row r="23" spans="2:8" ht="15.75" customHeight="1" x14ac:dyDescent="0.25"/>
    <row r="24" spans="2:8" ht="15.75" customHeight="1" x14ac:dyDescent="0.25"/>
    <row r="25" spans="2:8" ht="15.75" customHeight="1" x14ac:dyDescent="0.25"/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C13:D13"/>
    <mergeCell ref="B3:D3"/>
    <mergeCell ref="E13:F13"/>
    <mergeCell ref="G13:H1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26" x14ac:dyDescent="0.25">
      <c r="A1" s="55" t="s">
        <v>292</v>
      </c>
    </row>
    <row r="2" spans="1:26" x14ac:dyDescent="0.25">
      <c r="A2" s="55"/>
      <c r="B2" s="55" t="s">
        <v>293</v>
      </c>
      <c r="C2" s="55"/>
      <c r="D2" s="55" t="s">
        <v>294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43.5" customHeight="1" x14ac:dyDescent="0.25">
      <c r="A3" s="55"/>
      <c r="B3" s="55"/>
      <c r="C3" s="187" t="s">
        <v>295</v>
      </c>
      <c r="D3" s="183"/>
      <c r="E3" s="187" t="s">
        <v>296</v>
      </c>
      <c r="F3" s="183"/>
      <c r="G3" s="187" t="s">
        <v>297</v>
      </c>
      <c r="H3" s="183"/>
      <c r="I3" s="187" t="s">
        <v>298</v>
      </c>
      <c r="J3" s="183"/>
      <c r="K3" s="187" t="s">
        <v>299</v>
      </c>
      <c r="L3" s="183"/>
      <c r="M3" s="187" t="s">
        <v>300</v>
      </c>
      <c r="N3" s="183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x14ac:dyDescent="0.25">
      <c r="B4" s="139"/>
      <c r="C4" s="152" t="s">
        <v>8</v>
      </c>
      <c r="D4" s="152" t="s">
        <v>10</v>
      </c>
      <c r="E4" s="152" t="s">
        <v>42</v>
      </c>
      <c r="F4" s="152" t="s">
        <v>10</v>
      </c>
      <c r="G4" s="152" t="s">
        <v>8</v>
      </c>
      <c r="H4" s="152" t="s">
        <v>10</v>
      </c>
      <c r="I4" s="153" t="s">
        <v>8</v>
      </c>
      <c r="J4" s="103" t="s">
        <v>10</v>
      </c>
      <c r="K4" s="101" t="s">
        <v>42</v>
      </c>
      <c r="L4" s="152" t="s">
        <v>10</v>
      </c>
      <c r="M4" s="152" t="s">
        <v>8</v>
      </c>
      <c r="N4" s="152" t="s">
        <v>10</v>
      </c>
    </row>
    <row r="5" spans="1:26" x14ac:dyDescent="0.25">
      <c r="B5" s="142">
        <v>1</v>
      </c>
      <c r="C5" s="154">
        <v>7</v>
      </c>
      <c r="D5" s="87">
        <v>4.6100000000000003</v>
      </c>
      <c r="E5" s="155">
        <v>7</v>
      </c>
      <c r="F5" s="156">
        <v>4.6100000000000003</v>
      </c>
      <c r="G5" s="155">
        <v>6</v>
      </c>
      <c r="H5" s="156">
        <v>3.95</v>
      </c>
      <c r="I5" s="157">
        <v>6</v>
      </c>
      <c r="J5" s="158">
        <v>4</v>
      </c>
      <c r="K5" s="155">
        <v>7</v>
      </c>
      <c r="L5" s="156">
        <v>4.67</v>
      </c>
      <c r="M5" s="155">
        <v>6</v>
      </c>
      <c r="N5" s="156">
        <v>4.05</v>
      </c>
      <c r="P5" s="64" t="s">
        <v>81</v>
      </c>
      <c r="Q5" s="64" t="s">
        <v>82</v>
      </c>
      <c r="R5" s="64" t="s">
        <v>83</v>
      </c>
      <c r="S5" s="64" t="s">
        <v>84</v>
      </c>
      <c r="T5" s="64" t="s">
        <v>85</v>
      </c>
      <c r="U5" s="64" t="s">
        <v>86</v>
      </c>
    </row>
    <row r="6" spans="1:26" x14ac:dyDescent="0.25">
      <c r="B6" s="142">
        <v>2</v>
      </c>
      <c r="C6" s="148">
        <v>4</v>
      </c>
      <c r="D6" s="90">
        <v>2.63</v>
      </c>
      <c r="E6" s="157">
        <v>6</v>
      </c>
      <c r="F6" s="158">
        <v>3.95</v>
      </c>
      <c r="G6" s="157">
        <v>2</v>
      </c>
      <c r="H6" s="158">
        <v>1.32</v>
      </c>
      <c r="I6" s="157">
        <v>1</v>
      </c>
      <c r="J6" s="158">
        <v>0.67</v>
      </c>
      <c r="K6" s="157">
        <v>8</v>
      </c>
      <c r="L6" s="158">
        <v>5.33</v>
      </c>
      <c r="M6" s="157">
        <v>6</v>
      </c>
      <c r="N6" s="158">
        <v>4.05</v>
      </c>
      <c r="P6" s="64"/>
      <c r="Q6" s="64"/>
      <c r="R6" s="64"/>
      <c r="S6" s="64"/>
      <c r="T6" s="64"/>
      <c r="U6" s="64"/>
    </row>
    <row r="7" spans="1:26" x14ac:dyDescent="0.25">
      <c r="B7" s="142">
        <v>3</v>
      </c>
      <c r="C7" s="148">
        <v>10</v>
      </c>
      <c r="D7" s="90">
        <v>6.58</v>
      </c>
      <c r="E7" s="157">
        <v>7</v>
      </c>
      <c r="F7" s="158">
        <v>4.6100000000000003</v>
      </c>
      <c r="G7" s="157">
        <v>4</v>
      </c>
      <c r="H7" s="158">
        <v>2.63</v>
      </c>
      <c r="I7" s="157">
        <v>9</v>
      </c>
      <c r="J7" s="158">
        <v>6</v>
      </c>
      <c r="K7" s="157">
        <v>8</v>
      </c>
      <c r="L7" s="158">
        <v>5.33</v>
      </c>
      <c r="M7" s="157">
        <v>8</v>
      </c>
      <c r="N7" s="158">
        <v>5.41</v>
      </c>
      <c r="P7" s="64" t="s">
        <v>314</v>
      </c>
      <c r="Q7" s="64">
        <v>152</v>
      </c>
      <c r="R7" s="64">
        <v>5.3092110000000003</v>
      </c>
      <c r="S7" s="64">
        <v>1.7079230000000001</v>
      </c>
      <c r="T7" s="64">
        <v>1</v>
      </c>
      <c r="U7" s="64">
        <v>7</v>
      </c>
    </row>
    <row r="8" spans="1:26" x14ac:dyDescent="0.25">
      <c r="B8" s="142">
        <v>4</v>
      </c>
      <c r="C8" s="148">
        <v>24</v>
      </c>
      <c r="D8" s="90">
        <v>15.79</v>
      </c>
      <c r="E8" s="157">
        <v>10</v>
      </c>
      <c r="F8" s="158">
        <v>6.58</v>
      </c>
      <c r="G8" s="157">
        <v>15</v>
      </c>
      <c r="H8" s="158">
        <v>9.8699999999999992</v>
      </c>
      <c r="I8" s="157">
        <v>8</v>
      </c>
      <c r="J8" s="158">
        <v>5.33</v>
      </c>
      <c r="K8" s="157">
        <v>29</v>
      </c>
      <c r="L8" s="158">
        <v>19.329999999999998</v>
      </c>
      <c r="M8" s="157">
        <v>20</v>
      </c>
      <c r="N8" s="158">
        <v>13.51</v>
      </c>
      <c r="P8" s="64" t="s">
        <v>317</v>
      </c>
      <c r="Q8" s="64">
        <v>152</v>
      </c>
      <c r="R8" s="64">
        <v>5.697368</v>
      </c>
      <c r="S8" s="64">
        <v>1.7341120000000001</v>
      </c>
      <c r="T8" s="64">
        <v>1</v>
      </c>
      <c r="U8" s="64">
        <v>7</v>
      </c>
    </row>
    <row r="9" spans="1:26" x14ac:dyDescent="0.25">
      <c r="B9" s="142">
        <v>5</v>
      </c>
      <c r="C9" s="148">
        <v>32</v>
      </c>
      <c r="D9" s="90">
        <v>21.05</v>
      </c>
      <c r="E9" s="157">
        <v>20</v>
      </c>
      <c r="F9" s="158">
        <v>13.16</v>
      </c>
      <c r="G9" s="157">
        <v>24</v>
      </c>
      <c r="H9" s="158">
        <v>15.79</v>
      </c>
      <c r="I9" s="157">
        <v>27</v>
      </c>
      <c r="J9" s="158">
        <v>18</v>
      </c>
      <c r="K9" s="157">
        <v>27</v>
      </c>
      <c r="L9" s="158">
        <v>18</v>
      </c>
      <c r="M9" s="157">
        <v>28</v>
      </c>
      <c r="N9" s="158">
        <v>18.920000000000002</v>
      </c>
      <c r="P9" s="64" t="s">
        <v>319</v>
      </c>
      <c r="Q9" s="64">
        <v>152</v>
      </c>
      <c r="R9" s="64">
        <v>5.8486840000000004</v>
      </c>
      <c r="S9" s="64">
        <v>1.5853630000000001</v>
      </c>
      <c r="T9" s="64">
        <v>1</v>
      </c>
      <c r="U9" s="64">
        <v>7</v>
      </c>
    </row>
    <row r="10" spans="1:26" x14ac:dyDescent="0.25">
      <c r="B10" s="142">
        <v>6</v>
      </c>
      <c r="C10" s="148">
        <v>19</v>
      </c>
      <c r="D10" s="90">
        <v>12.5</v>
      </c>
      <c r="E10" s="157">
        <v>28</v>
      </c>
      <c r="F10" s="158">
        <v>18.420000000000002</v>
      </c>
      <c r="G10" s="157">
        <v>20</v>
      </c>
      <c r="H10" s="158">
        <v>13.16</v>
      </c>
      <c r="I10" s="157">
        <v>21</v>
      </c>
      <c r="J10" s="158">
        <v>14</v>
      </c>
      <c r="K10" s="157">
        <v>21</v>
      </c>
      <c r="L10" s="158">
        <v>14</v>
      </c>
      <c r="M10" s="157">
        <v>25</v>
      </c>
      <c r="N10" s="158">
        <v>16.89</v>
      </c>
      <c r="P10" s="64" t="s">
        <v>321</v>
      </c>
      <c r="Q10" s="64">
        <v>150</v>
      </c>
      <c r="R10" s="64">
        <v>5.8266669999999996</v>
      </c>
      <c r="S10" s="64">
        <v>1.595912</v>
      </c>
      <c r="T10" s="64">
        <v>1</v>
      </c>
      <c r="U10" s="64">
        <v>7</v>
      </c>
    </row>
    <row r="11" spans="1:26" x14ac:dyDescent="0.25">
      <c r="B11" s="159">
        <v>7</v>
      </c>
      <c r="C11" s="148">
        <v>56</v>
      </c>
      <c r="D11" s="90">
        <v>36.840000000000003</v>
      </c>
      <c r="E11" s="157">
        <v>74</v>
      </c>
      <c r="F11" s="158">
        <v>48.68</v>
      </c>
      <c r="G11" s="157">
        <v>81</v>
      </c>
      <c r="H11" s="158">
        <v>53.29</v>
      </c>
      <c r="I11" s="157">
        <v>78</v>
      </c>
      <c r="J11" s="158">
        <v>52</v>
      </c>
      <c r="K11" s="157">
        <v>50</v>
      </c>
      <c r="L11" s="158">
        <v>33.33</v>
      </c>
      <c r="M11" s="157">
        <v>55</v>
      </c>
      <c r="N11" s="158">
        <v>37.159999999999997</v>
      </c>
      <c r="P11" s="64" t="s">
        <v>322</v>
      </c>
      <c r="Q11" s="64">
        <v>150</v>
      </c>
      <c r="R11" s="64">
        <v>5.16</v>
      </c>
      <c r="S11" s="64">
        <v>1.761177</v>
      </c>
      <c r="T11" s="64">
        <v>1</v>
      </c>
      <c r="U11" s="64">
        <v>7</v>
      </c>
    </row>
    <row r="12" spans="1:26" x14ac:dyDescent="0.25">
      <c r="B12" s="150" t="s">
        <v>35</v>
      </c>
      <c r="C12" s="151">
        <v>152</v>
      </c>
      <c r="D12" s="101">
        <v>100</v>
      </c>
      <c r="E12" s="153">
        <v>152</v>
      </c>
      <c r="F12" s="103">
        <v>100</v>
      </c>
      <c r="G12" s="153">
        <v>152</v>
      </c>
      <c r="H12" s="103">
        <v>100</v>
      </c>
      <c r="I12" s="153">
        <v>150</v>
      </c>
      <c r="J12" s="103">
        <v>100</v>
      </c>
      <c r="K12" s="153">
        <v>150</v>
      </c>
      <c r="L12" s="103">
        <v>100</v>
      </c>
      <c r="M12" s="153">
        <v>148</v>
      </c>
      <c r="N12" s="103">
        <v>100</v>
      </c>
      <c r="P12" s="64" t="s">
        <v>323</v>
      </c>
      <c r="Q12" s="64">
        <v>148</v>
      </c>
      <c r="R12" s="64">
        <v>5.385135</v>
      </c>
      <c r="S12" s="64">
        <v>1.7004349999999999</v>
      </c>
      <c r="T12" s="64">
        <v>1</v>
      </c>
      <c r="U12" s="64">
        <v>7</v>
      </c>
    </row>
    <row r="15" spans="1:26" x14ac:dyDescent="0.25">
      <c r="B15" s="55" t="s">
        <v>324</v>
      </c>
    </row>
    <row r="16" spans="1:26" ht="64.5" customHeight="1" x14ac:dyDescent="0.25">
      <c r="B16" s="55"/>
      <c r="C16" s="187" t="s">
        <v>325</v>
      </c>
      <c r="D16" s="183"/>
      <c r="E16" s="187" t="s">
        <v>326</v>
      </c>
      <c r="F16" s="183"/>
      <c r="G16" s="187" t="s">
        <v>327</v>
      </c>
      <c r="H16" s="183"/>
      <c r="I16" s="187" t="s">
        <v>328</v>
      </c>
      <c r="J16" s="183"/>
      <c r="K16" s="187" t="s">
        <v>330</v>
      </c>
      <c r="L16" s="183"/>
    </row>
    <row r="17" spans="1:26" x14ac:dyDescent="0.25">
      <c r="B17" s="139"/>
      <c r="C17" s="152" t="s">
        <v>8</v>
      </c>
      <c r="D17" s="152" t="s">
        <v>10</v>
      </c>
      <c r="E17" s="152" t="s">
        <v>42</v>
      </c>
      <c r="F17" s="152" t="s">
        <v>10</v>
      </c>
      <c r="G17" s="161" t="s">
        <v>8</v>
      </c>
      <c r="H17" s="161" t="s">
        <v>10</v>
      </c>
      <c r="I17" s="153" t="s">
        <v>8</v>
      </c>
      <c r="J17" s="103" t="s">
        <v>10</v>
      </c>
      <c r="K17" s="152" t="s">
        <v>42</v>
      </c>
      <c r="L17" s="152" t="s">
        <v>10</v>
      </c>
    </row>
    <row r="18" spans="1:26" x14ac:dyDescent="0.25">
      <c r="B18" s="142">
        <v>1</v>
      </c>
      <c r="C18" s="154">
        <v>18</v>
      </c>
      <c r="D18" s="87">
        <v>12.08</v>
      </c>
      <c r="E18" s="148">
        <v>90</v>
      </c>
      <c r="F18" s="90">
        <v>60.4</v>
      </c>
      <c r="G18" s="154">
        <v>17</v>
      </c>
      <c r="H18" s="87">
        <v>11.49</v>
      </c>
      <c r="I18" s="148">
        <v>58</v>
      </c>
      <c r="J18" s="90">
        <v>38.93</v>
      </c>
      <c r="K18" s="148">
        <v>11</v>
      </c>
      <c r="L18" s="90">
        <v>7.38</v>
      </c>
      <c r="N18" s="64" t="s">
        <v>81</v>
      </c>
      <c r="O18" s="64" t="s">
        <v>82</v>
      </c>
      <c r="P18" s="64" t="s">
        <v>334</v>
      </c>
      <c r="Q18" s="64" t="s">
        <v>335</v>
      </c>
      <c r="R18" s="64" t="s">
        <v>85</v>
      </c>
      <c r="S18" s="64" t="s">
        <v>86</v>
      </c>
    </row>
    <row r="19" spans="1:26" x14ac:dyDescent="0.25">
      <c r="B19" s="142">
        <v>2</v>
      </c>
      <c r="C19" s="148">
        <v>2</v>
      </c>
      <c r="D19" s="90">
        <v>1.34</v>
      </c>
      <c r="E19" s="148">
        <v>17</v>
      </c>
      <c r="F19" s="90">
        <v>11.41</v>
      </c>
      <c r="G19" s="148">
        <v>16</v>
      </c>
      <c r="H19" s="90">
        <v>10.81</v>
      </c>
      <c r="I19" s="148">
        <v>17</v>
      </c>
      <c r="J19" s="90">
        <v>11.41</v>
      </c>
      <c r="K19" s="148">
        <v>6</v>
      </c>
      <c r="L19" s="90">
        <v>4.03</v>
      </c>
      <c r="N19" s="64"/>
      <c r="O19" s="64"/>
      <c r="P19" s="64"/>
      <c r="Q19" s="64"/>
      <c r="R19" s="64"/>
      <c r="S19" s="64"/>
    </row>
    <row r="20" spans="1:26" x14ac:dyDescent="0.25">
      <c r="B20" s="142">
        <v>3</v>
      </c>
      <c r="C20" s="148">
        <v>15</v>
      </c>
      <c r="D20" s="90">
        <v>10.07</v>
      </c>
      <c r="E20" s="148">
        <v>9</v>
      </c>
      <c r="F20" s="90">
        <v>6.04</v>
      </c>
      <c r="G20" s="148">
        <v>18</v>
      </c>
      <c r="H20" s="90">
        <v>12.16</v>
      </c>
      <c r="I20" s="148">
        <v>18</v>
      </c>
      <c r="J20" s="90">
        <v>12.08</v>
      </c>
      <c r="K20" s="148">
        <v>8</v>
      </c>
      <c r="L20" s="90">
        <v>5.37</v>
      </c>
      <c r="N20" s="64" t="s">
        <v>337</v>
      </c>
      <c r="O20" s="64">
        <v>149</v>
      </c>
      <c r="P20" s="64">
        <v>4.7785229999999999</v>
      </c>
      <c r="Q20" s="64">
        <v>1.965395</v>
      </c>
      <c r="R20" s="64">
        <v>1</v>
      </c>
      <c r="S20" s="64">
        <v>7</v>
      </c>
    </row>
    <row r="21" spans="1:26" ht="15.75" customHeight="1" x14ac:dyDescent="0.25">
      <c r="B21" s="142">
        <v>4</v>
      </c>
      <c r="C21" s="148">
        <v>27</v>
      </c>
      <c r="D21" s="90">
        <v>18.12</v>
      </c>
      <c r="E21" s="148">
        <v>14</v>
      </c>
      <c r="F21" s="90">
        <v>9.4</v>
      </c>
      <c r="G21" s="148">
        <v>23</v>
      </c>
      <c r="H21" s="90">
        <v>15.54</v>
      </c>
      <c r="I21" s="148">
        <v>26</v>
      </c>
      <c r="J21" s="90">
        <v>17.45</v>
      </c>
      <c r="K21" s="148">
        <v>16</v>
      </c>
      <c r="L21" s="90">
        <v>10.74</v>
      </c>
      <c r="N21" s="64" t="s">
        <v>338</v>
      </c>
      <c r="O21" s="64">
        <v>149</v>
      </c>
      <c r="P21" s="64">
        <v>2.1879189999999999</v>
      </c>
      <c r="Q21" s="64">
        <v>1.8503799999999999</v>
      </c>
      <c r="R21" s="64">
        <v>1</v>
      </c>
      <c r="S21" s="64">
        <v>7</v>
      </c>
    </row>
    <row r="22" spans="1:26" ht="15.75" customHeight="1" x14ac:dyDescent="0.25">
      <c r="B22" s="142">
        <v>5</v>
      </c>
      <c r="C22" s="148">
        <v>27</v>
      </c>
      <c r="D22" s="90">
        <v>18.12</v>
      </c>
      <c r="E22" s="148">
        <v>4</v>
      </c>
      <c r="F22" s="90">
        <v>2.68</v>
      </c>
      <c r="G22" s="148">
        <v>20</v>
      </c>
      <c r="H22" s="90">
        <v>13.51</v>
      </c>
      <c r="I22" s="148">
        <v>15</v>
      </c>
      <c r="J22" s="90">
        <v>10.07</v>
      </c>
      <c r="K22" s="148">
        <v>13</v>
      </c>
      <c r="L22" s="90">
        <v>8.7200000000000006</v>
      </c>
      <c r="N22" s="64" t="s">
        <v>339</v>
      </c>
      <c r="O22" s="64">
        <v>148</v>
      </c>
      <c r="P22" s="64">
        <v>4.4324320000000004</v>
      </c>
      <c r="Q22" s="64">
        <v>2.0674419999999998</v>
      </c>
      <c r="R22" s="64">
        <v>1</v>
      </c>
      <c r="S22" s="64">
        <v>7</v>
      </c>
    </row>
    <row r="23" spans="1:26" ht="15.75" customHeight="1" x14ac:dyDescent="0.25">
      <c r="B23" s="142">
        <v>6</v>
      </c>
      <c r="C23" s="148">
        <v>18</v>
      </c>
      <c r="D23" s="90">
        <v>12.08</v>
      </c>
      <c r="E23" s="148">
        <v>6</v>
      </c>
      <c r="F23" s="90">
        <v>4.03</v>
      </c>
      <c r="G23" s="148">
        <v>17</v>
      </c>
      <c r="H23" s="90">
        <v>11.49</v>
      </c>
      <c r="I23" s="148">
        <v>10</v>
      </c>
      <c r="J23" s="90">
        <v>6.71</v>
      </c>
      <c r="K23" s="148">
        <v>24</v>
      </c>
      <c r="L23" s="90">
        <v>16.11</v>
      </c>
      <c r="N23" s="64" t="s">
        <v>341</v>
      </c>
      <c r="O23" s="64">
        <v>149</v>
      </c>
      <c r="P23" s="64">
        <v>2.8187920000000002</v>
      </c>
      <c r="Q23" s="64">
        <v>1.8382339999999999</v>
      </c>
      <c r="R23" s="64">
        <v>1</v>
      </c>
      <c r="S23" s="64">
        <v>7</v>
      </c>
    </row>
    <row r="24" spans="1:26" ht="15.75" customHeight="1" x14ac:dyDescent="0.25">
      <c r="B24" s="159">
        <v>7</v>
      </c>
      <c r="C24" s="160">
        <v>42</v>
      </c>
      <c r="D24" s="95">
        <v>28.19</v>
      </c>
      <c r="E24" s="160">
        <v>9</v>
      </c>
      <c r="F24" s="95">
        <v>6.04</v>
      </c>
      <c r="G24" s="160">
        <v>37</v>
      </c>
      <c r="H24" s="95">
        <v>25</v>
      </c>
      <c r="I24" s="160">
        <v>5</v>
      </c>
      <c r="J24" s="95">
        <v>3.36</v>
      </c>
      <c r="K24" s="160">
        <v>71</v>
      </c>
      <c r="L24" s="95">
        <v>47.65</v>
      </c>
      <c r="N24" s="64" t="s">
        <v>344</v>
      </c>
      <c r="O24" s="64">
        <v>149</v>
      </c>
      <c r="P24" s="64">
        <v>5.4832210000000003</v>
      </c>
      <c r="Q24" s="64">
        <v>1.9298649999999999</v>
      </c>
      <c r="R24" s="64">
        <v>1</v>
      </c>
      <c r="S24" s="64">
        <v>7</v>
      </c>
    </row>
    <row r="25" spans="1:26" ht="15.75" customHeight="1" x14ac:dyDescent="0.25">
      <c r="B25" s="150" t="s">
        <v>35</v>
      </c>
      <c r="C25" s="151">
        <v>149</v>
      </c>
      <c r="D25" s="101">
        <v>100</v>
      </c>
      <c r="E25" s="153">
        <v>149</v>
      </c>
      <c r="F25" s="103">
        <v>100</v>
      </c>
      <c r="G25" s="153">
        <v>148</v>
      </c>
      <c r="H25" s="103">
        <v>100</v>
      </c>
      <c r="I25" s="153">
        <v>149</v>
      </c>
      <c r="J25" s="103">
        <v>100</v>
      </c>
      <c r="K25" s="153">
        <v>149</v>
      </c>
      <c r="L25" s="103">
        <v>100</v>
      </c>
    </row>
    <row r="26" spans="1:26" ht="15.75" customHeight="1" x14ac:dyDescent="0.25"/>
    <row r="27" spans="1:26" ht="15.75" customHeight="1" x14ac:dyDescent="0.25"/>
    <row r="28" spans="1:26" ht="15.75" customHeight="1" x14ac:dyDescent="0.25"/>
    <row r="29" spans="1:26" ht="15.75" customHeight="1" x14ac:dyDescent="0.25">
      <c r="B29" s="55" t="s">
        <v>112</v>
      </c>
    </row>
    <row r="30" spans="1:26" ht="15.75" customHeight="1" x14ac:dyDescent="0.25">
      <c r="B30" s="55" t="s">
        <v>348</v>
      </c>
      <c r="C30" s="55"/>
      <c r="D30" s="55"/>
      <c r="E30" s="55"/>
      <c r="F30" s="55"/>
      <c r="G30" s="55"/>
      <c r="H30" s="55" t="s">
        <v>349</v>
      </c>
      <c r="I30" s="55"/>
      <c r="J30" s="55"/>
      <c r="K30" s="55" t="s">
        <v>350</v>
      </c>
      <c r="L30" s="55"/>
      <c r="M30" s="55"/>
      <c r="N30" s="55"/>
      <c r="Q30" s="55"/>
      <c r="R30" s="55"/>
      <c r="S30" s="55"/>
    </row>
    <row r="31" spans="1:26" ht="60.75" customHeight="1" x14ac:dyDescent="0.25">
      <c r="A31" s="55"/>
      <c r="B31" s="55"/>
      <c r="C31" s="187" t="s">
        <v>353</v>
      </c>
      <c r="D31" s="182"/>
      <c r="E31" s="182"/>
      <c r="F31" s="183"/>
      <c r="G31" s="187" t="s">
        <v>357</v>
      </c>
      <c r="H31" s="182"/>
      <c r="I31" s="182"/>
      <c r="J31" s="183"/>
      <c r="K31" s="187" t="s">
        <v>359</v>
      </c>
      <c r="L31" s="182"/>
      <c r="M31" s="182"/>
      <c r="N31" s="183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5.75" customHeight="1" x14ac:dyDescent="0.25">
      <c r="B32" s="139"/>
      <c r="C32" s="191" t="s">
        <v>8</v>
      </c>
      <c r="D32" s="192"/>
      <c r="E32" s="195" t="s">
        <v>10</v>
      </c>
      <c r="F32" s="196"/>
      <c r="G32" s="191" t="s">
        <v>8</v>
      </c>
      <c r="H32" s="192"/>
      <c r="I32" s="195" t="s">
        <v>10</v>
      </c>
      <c r="J32" s="196"/>
      <c r="K32" s="191" t="s">
        <v>42</v>
      </c>
      <c r="L32" s="192"/>
      <c r="M32" s="195" t="s">
        <v>10</v>
      </c>
      <c r="N32" s="196"/>
    </row>
    <row r="33" spans="2:21" ht="15.75" customHeight="1" x14ac:dyDescent="0.25">
      <c r="B33" s="142">
        <v>1</v>
      </c>
      <c r="C33" s="190">
        <v>75</v>
      </c>
      <c r="D33" s="174"/>
      <c r="E33" s="173">
        <v>50.34</v>
      </c>
      <c r="F33" s="189"/>
      <c r="G33" s="190">
        <v>59</v>
      </c>
      <c r="H33" s="174"/>
      <c r="I33" s="173">
        <v>39.6</v>
      </c>
      <c r="J33" s="189"/>
      <c r="K33" s="190">
        <v>66</v>
      </c>
      <c r="L33" s="174"/>
      <c r="M33" s="173">
        <v>44.3</v>
      </c>
      <c r="N33" s="189"/>
      <c r="P33" s="64" t="s">
        <v>81</v>
      </c>
      <c r="Q33" s="64" t="s">
        <v>366</v>
      </c>
      <c r="R33" s="64" t="s">
        <v>83</v>
      </c>
      <c r="S33" s="64" t="s">
        <v>367</v>
      </c>
      <c r="T33" s="64" t="s">
        <v>85</v>
      </c>
      <c r="U33" s="64" t="s">
        <v>86</v>
      </c>
    </row>
    <row r="34" spans="2:21" ht="15.75" customHeight="1" x14ac:dyDescent="0.25">
      <c r="B34" s="142">
        <v>2</v>
      </c>
      <c r="C34" s="190">
        <v>19</v>
      </c>
      <c r="D34" s="174"/>
      <c r="E34" s="173">
        <v>12.75</v>
      </c>
      <c r="F34" s="189"/>
      <c r="G34" s="190">
        <v>19</v>
      </c>
      <c r="H34" s="174"/>
      <c r="I34" s="173">
        <v>12.75</v>
      </c>
      <c r="J34" s="189"/>
      <c r="K34" s="190">
        <v>11</v>
      </c>
      <c r="L34" s="174"/>
      <c r="M34" s="173">
        <v>7.38</v>
      </c>
      <c r="N34" s="189"/>
      <c r="P34" s="64" t="s">
        <v>348</v>
      </c>
      <c r="Q34" s="64">
        <v>149</v>
      </c>
      <c r="R34" s="64">
        <v>2.671141</v>
      </c>
      <c r="S34" s="64">
        <v>2.1699510000000002</v>
      </c>
      <c r="T34" s="64">
        <v>1</v>
      </c>
      <c r="U34" s="64">
        <v>7</v>
      </c>
    </row>
    <row r="35" spans="2:21" ht="15.75" customHeight="1" x14ac:dyDescent="0.25">
      <c r="B35" s="142">
        <v>3</v>
      </c>
      <c r="C35" s="190">
        <v>8</v>
      </c>
      <c r="D35" s="174"/>
      <c r="E35" s="173">
        <v>5.37</v>
      </c>
      <c r="F35" s="189"/>
      <c r="G35" s="190">
        <v>11</v>
      </c>
      <c r="H35" s="174"/>
      <c r="I35" s="173">
        <v>7.38</v>
      </c>
      <c r="J35" s="189"/>
      <c r="K35" s="190">
        <v>13</v>
      </c>
      <c r="L35" s="174"/>
      <c r="M35" s="173">
        <v>8.7200000000000006</v>
      </c>
      <c r="N35" s="189"/>
      <c r="P35" s="64" t="s">
        <v>349</v>
      </c>
      <c r="Q35" s="64">
        <v>149</v>
      </c>
      <c r="R35" s="64">
        <v>2.939597</v>
      </c>
      <c r="S35" s="64">
        <v>2.0442010000000002</v>
      </c>
      <c r="T35" s="64">
        <v>1</v>
      </c>
      <c r="U35" s="64">
        <v>7</v>
      </c>
    </row>
    <row r="36" spans="2:21" ht="15.75" customHeight="1" x14ac:dyDescent="0.25">
      <c r="B36" s="142">
        <v>4</v>
      </c>
      <c r="C36" s="190">
        <v>19</v>
      </c>
      <c r="D36" s="174"/>
      <c r="E36" s="173">
        <v>12.75</v>
      </c>
      <c r="F36" s="189"/>
      <c r="G36" s="190">
        <v>29</v>
      </c>
      <c r="H36" s="174"/>
      <c r="I36" s="173">
        <v>19.46</v>
      </c>
      <c r="J36" s="189"/>
      <c r="K36" s="190">
        <v>25</v>
      </c>
      <c r="L36" s="174"/>
      <c r="M36" s="173">
        <v>16.78</v>
      </c>
      <c r="N36" s="189"/>
      <c r="P36" s="64" t="s">
        <v>368</v>
      </c>
      <c r="Q36" s="64">
        <v>149</v>
      </c>
      <c r="R36" s="64">
        <v>2.90604</v>
      </c>
      <c r="S36" s="64">
        <v>2.0838580000000002</v>
      </c>
      <c r="T36" s="64">
        <v>1</v>
      </c>
      <c r="U36" s="64">
        <v>7</v>
      </c>
    </row>
    <row r="37" spans="2:21" ht="15.75" customHeight="1" x14ac:dyDescent="0.25">
      <c r="B37" s="142">
        <v>5</v>
      </c>
      <c r="C37" s="190">
        <v>2</v>
      </c>
      <c r="D37" s="174"/>
      <c r="E37" s="173">
        <v>1.34</v>
      </c>
      <c r="F37" s="189"/>
      <c r="G37" s="190">
        <v>7</v>
      </c>
      <c r="H37" s="174"/>
      <c r="I37" s="173">
        <v>4.7</v>
      </c>
      <c r="J37" s="189"/>
      <c r="K37" s="190">
        <v>12</v>
      </c>
      <c r="L37" s="174"/>
      <c r="M37" s="173">
        <v>8.0500000000000007</v>
      </c>
      <c r="N37" s="189"/>
    </row>
    <row r="38" spans="2:21" ht="15.75" customHeight="1" x14ac:dyDescent="0.25">
      <c r="B38" s="142">
        <v>6</v>
      </c>
      <c r="C38" s="190">
        <v>7</v>
      </c>
      <c r="D38" s="174"/>
      <c r="E38" s="173">
        <v>4.7</v>
      </c>
      <c r="F38" s="189"/>
      <c r="G38" s="190">
        <v>11</v>
      </c>
      <c r="H38" s="174"/>
      <c r="I38" s="173">
        <v>7.38</v>
      </c>
      <c r="J38" s="189"/>
      <c r="K38" s="190">
        <v>8</v>
      </c>
      <c r="L38" s="174"/>
      <c r="M38" s="173">
        <v>5.37</v>
      </c>
      <c r="N38" s="189"/>
    </row>
    <row r="39" spans="2:21" ht="15.75" customHeight="1" x14ac:dyDescent="0.25">
      <c r="B39" s="159">
        <v>7</v>
      </c>
      <c r="C39" s="190">
        <v>19</v>
      </c>
      <c r="D39" s="174"/>
      <c r="E39" s="173">
        <v>12.75</v>
      </c>
      <c r="F39" s="189"/>
      <c r="G39" s="190">
        <v>13</v>
      </c>
      <c r="H39" s="174"/>
      <c r="I39" s="173">
        <v>8.7200000000000006</v>
      </c>
      <c r="J39" s="189"/>
      <c r="K39" s="190">
        <v>14</v>
      </c>
      <c r="L39" s="174"/>
      <c r="M39" s="173">
        <v>9.4</v>
      </c>
      <c r="N39" s="189"/>
    </row>
    <row r="40" spans="2:21" ht="15.75" customHeight="1" x14ac:dyDescent="0.25">
      <c r="B40" s="145" t="s">
        <v>35</v>
      </c>
      <c r="C40" s="194">
        <v>149</v>
      </c>
      <c r="D40" s="182"/>
      <c r="E40" s="193">
        <v>100</v>
      </c>
      <c r="F40" s="183"/>
      <c r="G40" s="194">
        <v>149</v>
      </c>
      <c r="H40" s="182"/>
      <c r="I40" s="193">
        <v>100</v>
      </c>
      <c r="J40" s="183"/>
      <c r="K40" s="194">
        <v>149</v>
      </c>
      <c r="L40" s="182"/>
      <c r="M40" s="193">
        <v>100</v>
      </c>
      <c r="N40" s="183"/>
    </row>
    <row r="41" spans="2:21" ht="15.75" customHeight="1" x14ac:dyDescent="0.25"/>
    <row r="42" spans="2:21" ht="15.75" customHeight="1" x14ac:dyDescent="0.25"/>
    <row r="43" spans="2:21" ht="15.75" customHeight="1" x14ac:dyDescent="0.25"/>
    <row r="44" spans="2:21" ht="15.75" customHeight="1" x14ac:dyDescent="0.25"/>
    <row r="45" spans="2:21" ht="15.75" customHeight="1" x14ac:dyDescent="0.25"/>
    <row r="46" spans="2:21" ht="15.75" customHeight="1" x14ac:dyDescent="0.25"/>
    <row r="47" spans="2:21" ht="15.75" customHeight="1" x14ac:dyDescent="0.25"/>
    <row r="48" spans="2:2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8">
    <mergeCell ref="G34:H34"/>
    <mergeCell ref="G35:H35"/>
    <mergeCell ref="K35:L35"/>
    <mergeCell ref="M35:N35"/>
    <mergeCell ref="I34:J34"/>
    <mergeCell ref="I35:J35"/>
    <mergeCell ref="M34:N34"/>
    <mergeCell ref="I36:J36"/>
    <mergeCell ref="I37:J37"/>
    <mergeCell ref="K36:L36"/>
    <mergeCell ref="K37:L37"/>
    <mergeCell ref="G36:H36"/>
    <mergeCell ref="G37:H37"/>
    <mergeCell ref="M40:N40"/>
    <mergeCell ref="M39:N39"/>
    <mergeCell ref="M38:N38"/>
    <mergeCell ref="M36:N36"/>
    <mergeCell ref="M37:N37"/>
    <mergeCell ref="K31:N31"/>
    <mergeCell ref="E32:F32"/>
    <mergeCell ref="G32:H32"/>
    <mergeCell ref="I32:J32"/>
    <mergeCell ref="I33:J33"/>
    <mergeCell ref="G33:H33"/>
    <mergeCell ref="G31:J31"/>
    <mergeCell ref="K34:L34"/>
    <mergeCell ref="K32:L32"/>
    <mergeCell ref="M32:N32"/>
    <mergeCell ref="M33:N33"/>
    <mergeCell ref="K33:L33"/>
    <mergeCell ref="C16:D16"/>
    <mergeCell ref="E16:F16"/>
    <mergeCell ref="C3:D3"/>
    <mergeCell ref="E3:F3"/>
    <mergeCell ref="G3:H3"/>
    <mergeCell ref="I3:J3"/>
    <mergeCell ref="K3:L3"/>
    <mergeCell ref="M3:N3"/>
    <mergeCell ref="G16:H16"/>
    <mergeCell ref="I16:J16"/>
    <mergeCell ref="K16:L16"/>
    <mergeCell ref="C38:D38"/>
    <mergeCell ref="E38:F38"/>
    <mergeCell ref="K39:L39"/>
    <mergeCell ref="K38:L38"/>
    <mergeCell ref="E40:F40"/>
    <mergeCell ref="E39:F39"/>
    <mergeCell ref="G38:H38"/>
    <mergeCell ref="I40:J40"/>
    <mergeCell ref="G39:H39"/>
    <mergeCell ref="G40:H40"/>
    <mergeCell ref="I39:J39"/>
    <mergeCell ref="K40:L40"/>
    <mergeCell ref="I38:J38"/>
    <mergeCell ref="C39:D39"/>
    <mergeCell ref="C40:D40"/>
    <mergeCell ref="C32:D32"/>
    <mergeCell ref="C33:D33"/>
    <mergeCell ref="C34:D34"/>
    <mergeCell ref="C35:D35"/>
    <mergeCell ref="C31:F31"/>
    <mergeCell ref="E34:F34"/>
    <mergeCell ref="E35:F35"/>
    <mergeCell ref="E36:F36"/>
    <mergeCell ref="C36:D36"/>
    <mergeCell ref="C37:D37"/>
    <mergeCell ref="E37:F37"/>
    <mergeCell ref="E33:F33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10.85546875" customWidth="1"/>
    <col min="2" max="26" width="8.7109375" customWidth="1"/>
  </cols>
  <sheetData>
    <row r="1" spans="1:26" x14ac:dyDescent="0.25">
      <c r="A1" s="55" t="s">
        <v>301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63" customHeight="1" x14ac:dyDescent="0.25">
      <c r="B3" s="187" t="s">
        <v>302</v>
      </c>
      <c r="C3" s="183"/>
      <c r="D3" s="187" t="s">
        <v>303</v>
      </c>
      <c r="E3" s="183"/>
      <c r="F3" s="187" t="s">
        <v>304</v>
      </c>
      <c r="G3" s="183"/>
      <c r="H3" s="187" t="s">
        <v>305</v>
      </c>
      <c r="I3" s="183"/>
      <c r="J3" s="187" t="s">
        <v>306</v>
      </c>
      <c r="K3" s="183"/>
      <c r="N3" s="187" t="s">
        <v>307</v>
      </c>
      <c r="O3" s="183"/>
      <c r="P3" s="187" t="s">
        <v>308</v>
      </c>
      <c r="Q3" s="183"/>
      <c r="R3" s="187" t="s">
        <v>309</v>
      </c>
      <c r="S3" s="183"/>
      <c r="T3" s="187" t="s">
        <v>312</v>
      </c>
      <c r="U3" s="183"/>
      <c r="V3" s="187" t="s">
        <v>315</v>
      </c>
      <c r="W3" s="183"/>
    </row>
    <row r="4" spans="1:26" x14ac:dyDescent="0.25">
      <c r="A4" s="139"/>
      <c r="B4" s="154" t="s">
        <v>42</v>
      </c>
      <c r="C4" s="87" t="s">
        <v>10</v>
      </c>
      <c r="D4" s="154" t="s">
        <v>8</v>
      </c>
      <c r="E4" s="87" t="s">
        <v>272</v>
      </c>
      <c r="F4" s="154" t="s">
        <v>8</v>
      </c>
      <c r="G4" s="87" t="s">
        <v>272</v>
      </c>
      <c r="H4" s="154" t="s">
        <v>8</v>
      </c>
      <c r="I4" s="87" t="s">
        <v>272</v>
      </c>
      <c r="J4" s="154" t="s">
        <v>8</v>
      </c>
      <c r="K4" s="87" t="s">
        <v>272</v>
      </c>
      <c r="M4" s="139"/>
      <c r="N4" s="154" t="s">
        <v>42</v>
      </c>
      <c r="O4" s="87" t="s">
        <v>10</v>
      </c>
      <c r="P4" s="154" t="s">
        <v>8</v>
      </c>
      <c r="Q4" s="87" t="s">
        <v>272</v>
      </c>
      <c r="R4" s="154" t="s">
        <v>8</v>
      </c>
      <c r="S4" s="87" t="s">
        <v>272</v>
      </c>
      <c r="T4" s="154" t="s">
        <v>8</v>
      </c>
      <c r="U4" s="87" t="s">
        <v>272</v>
      </c>
      <c r="V4" s="154" t="s">
        <v>8</v>
      </c>
      <c r="W4" s="87" t="s">
        <v>272</v>
      </c>
    </row>
    <row r="5" spans="1:26" x14ac:dyDescent="0.25">
      <c r="A5" s="142">
        <v>1</v>
      </c>
      <c r="B5" s="148">
        <v>13</v>
      </c>
      <c r="C5" s="90">
        <v>8.61</v>
      </c>
      <c r="D5" s="148">
        <v>5</v>
      </c>
      <c r="E5" s="90">
        <v>3.29</v>
      </c>
      <c r="F5" s="148">
        <v>86</v>
      </c>
      <c r="G5" s="90">
        <v>56.95</v>
      </c>
      <c r="H5" s="148">
        <v>9</v>
      </c>
      <c r="I5" s="90">
        <v>5.92</v>
      </c>
      <c r="J5" s="148">
        <v>74</v>
      </c>
      <c r="K5" s="90">
        <v>49.33</v>
      </c>
      <c r="M5" s="142">
        <v>1</v>
      </c>
      <c r="N5" s="148">
        <v>6</v>
      </c>
      <c r="O5" s="90">
        <v>3.97</v>
      </c>
      <c r="P5" s="148">
        <v>6</v>
      </c>
      <c r="Q5" s="90">
        <v>3.95</v>
      </c>
      <c r="R5" s="148">
        <v>42</v>
      </c>
      <c r="S5" s="90">
        <v>27.63</v>
      </c>
      <c r="T5" s="148">
        <v>74</v>
      </c>
      <c r="U5" s="90">
        <v>48.68</v>
      </c>
      <c r="V5" s="148">
        <v>73</v>
      </c>
      <c r="W5" s="90">
        <v>48.34</v>
      </c>
    </row>
    <row r="6" spans="1:26" x14ac:dyDescent="0.25">
      <c r="A6" s="142">
        <v>2</v>
      </c>
      <c r="B6" s="148">
        <v>3</v>
      </c>
      <c r="C6" s="90">
        <v>1.99</v>
      </c>
      <c r="D6" s="148">
        <v>0</v>
      </c>
      <c r="E6" s="90">
        <v>0</v>
      </c>
      <c r="F6" s="148">
        <v>20</v>
      </c>
      <c r="G6" s="90">
        <v>13.25</v>
      </c>
      <c r="H6" s="148">
        <v>9</v>
      </c>
      <c r="I6" s="90">
        <v>5.92</v>
      </c>
      <c r="J6" s="148">
        <v>17</v>
      </c>
      <c r="K6" s="90">
        <v>11.33</v>
      </c>
      <c r="M6" s="142">
        <v>2</v>
      </c>
      <c r="N6" s="148">
        <v>2</v>
      </c>
      <c r="O6" s="90">
        <v>1.32</v>
      </c>
      <c r="P6" s="148">
        <v>3</v>
      </c>
      <c r="Q6" s="90">
        <v>1.97</v>
      </c>
      <c r="R6" s="148">
        <v>12</v>
      </c>
      <c r="S6" s="90">
        <v>7.89</v>
      </c>
      <c r="T6" s="148">
        <v>20</v>
      </c>
      <c r="U6" s="90">
        <v>13.16</v>
      </c>
      <c r="V6" s="148">
        <v>23</v>
      </c>
      <c r="W6" s="90">
        <v>15.23</v>
      </c>
    </row>
    <row r="7" spans="1:26" x14ac:dyDescent="0.25">
      <c r="A7" s="142">
        <v>3</v>
      </c>
      <c r="B7" s="148">
        <v>9</v>
      </c>
      <c r="C7" s="90">
        <v>5.96</v>
      </c>
      <c r="D7" s="148">
        <v>3</v>
      </c>
      <c r="E7" s="90">
        <v>1.97</v>
      </c>
      <c r="F7" s="148">
        <v>17</v>
      </c>
      <c r="G7" s="90">
        <v>11.26</v>
      </c>
      <c r="H7" s="148">
        <v>9</v>
      </c>
      <c r="I7" s="90">
        <v>5.92</v>
      </c>
      <c r="J7" s="148">
        <v>12</v>
      </c>
      <c r="K7" s="90">
        <v>8</v>
      </c>
      <c r="M7" s="142">
        <v>3</v>
      </c>
      <c r="N7" s="148">
        <v>2</v>
      </c>
      <c r="O7" s="90">
        <v>1.32</v>
      </c>
      <c r="P7" s="148">
        <v>7</v>
      </c>
      <c r="Q7" s="90">
        <v>4.6100000000000003</v>
      </c>
      <c r="R7" s="148">
        <v>11</v>
      </c>
      <c r="S7" s="90">
        <v>7.24</v>
      </c>
      <c r="T7" s="148">
        <v>21</v>
      </c>
      <c r="U7" s="90">
        <v>13.82</v>
      </c>
      <c r="V7" s="148">
        <v>22</v>
      </c>
      <c r="W7" s="90">
        <v>14.57</v>
      </c>
    </row>
    <row r="8" spans="1:26" x14ac:dyDescent="0.25">
      <c r="A8" s="142">
        <v>4</v>
      </c>
      <c r="B8" s="148">
        <v>22</v>
      </c>
      <c r="C8" s="90">
        <v>14.57</v>
      </c>
      <c r="D8" s="148">
        <v>8</v>
      </c>
      <c r="E8" s="90">
        <v>5.26</v>
      </c>
      <c r="F8" s="148">
        <v>12</v>
      </c>
      <c r="G8" s="90">
        <v>7.95</v>
      </c>
      <c r="H8" s="148">
        <v>15</v>
      </c>
      <c r="I8" s="90">
        <v>9.8699999999999992</v>
      </c>
      <c r="J8" s="148">
        <v>11</v>
      </c>
      <c r="K8" s="90">
        <v>7.33</v>
      </c>
      <c r="M8" s="142">
        <v>4</v>
      </c>
      <c r="N8" s="148">
        <v>9</v>
      </c>
      <c r="O8" s="90">
        <v>5.96</v>
      </c>
      <c r="P8" s="148">
        <v>11</v>
      </c>
      <c r="Q8" s="90">
        <v>7.24</v>
      </c>
      <c r="R8" s="148">
        <v>16</v>
      </c>
      <c r="S8" s="90">
        <v>10.53</v>
      </c>
      <c r="T8" s="148">
        <v>10</v>
      </c>
      <c r="U8" s="90">
        <v>6.58</v>
      </c>
      <c r="V8" s="148">
        <v>8</v>
      </c>
      <c r="W8" s="90">
        <v>5.3</v>
      </c>
    </row>
    <row r="9" spans="1:26" x14ac:dyDescent="0.25">
      <c r="A9" s="142">
        <v>5</v>
      </c>
      <c r="B9" s="148">
        <v>27</v>
      </c>
      <c r="C9" s="90">
        <v>17.88</v>
      </c>
      <c r="D9" s="148">
        <v>19</v>
      </c>
      <c r="E9" s="90">
        <v>12.5</v>
      </c>
      <c r="F9" s="148">
        <v>10</v>
      </c>
      <c r="G9" s="90">
        <v>6.62</v>
      </c>
      <c r="H9" s="148">
        <v>22</v>
      </c>
      <c r="I9" s="90">
        <v>14.47</v>
      </c>
      <c r="J9" s="148">
        <v>19</v>
      </c>
      <c r="K9" s="90">
        <v>12.67</v>
      </c>
      <c r="M9" s="142">
        <v>5</v>
      </c>
      <c r="N9" s="148">
        <v>12</v>
      </c>
      <c r="O9" s="90">
        <v>7.95</v>
      </c>
      <c r="P9" s="148">
        <v>27</v>
      </c>
      <c r="Q9" s="90">
        <v>17.760000000000002</v>
      </c>
      <c r="R9" s="148">
        <v>19</v>
      </c>
      <c r="S9" s="90">
        <v>12.5</v>
      </c>
      <c r="T9" s="148">
        <v>7</v>
      </c>
      <c r="U9" s="90">
        <v>4.6100000000000003</v>
      </c>
      <c r="V9" s="148">
        <v>5</v>
      </c>
      <c r="W9" s="90">
        <v>3.31</v>
      </c>
    </row>
    <row r="10" spans="1:26" x14ac:dyDescent="0.25">
      <c r="A10" s="142">
        <v>6</v>
      </c>
      <c r="B10" s="148">
        <v>21</v>
      </c>
      <c r="C10" s="90">
        <v>13.91</v>
      </c>
      <c r="D10" s="148">
        <v>39</v>
      </c>
      <c r="E10" s="90">
        <v>25.66</v>
      </c>
      <c r="F10" s="148">
        <v>2</v>
      </c>
      <c r="G10" s="90">
        <v>1.32</v>
      </c>
      <c r="H10" s="148">
        <v>27</v>
      </c>
      <c r="I10" s="90">
        <v>17.760000000000002</v>
      </c>
      <c r="J10" s="148">
        <v>4</v>
      </c>
      <c r="K10" s="90">
        <v>2.67</v>
      </c>
      <c r="M10" s="142">
        <v>6</v>
      </c>
      <c r="N10" s="148">
        <v>32</v>
      </c>
      <c r="O10" s="90">
        <v>21.19</v>
      </c>
      <c r="P10" s="148">
        <v>28</v>
      </c>
      <c r="Q10" s="90">
        <v>18.420000000000002</v>
      </c>
      <c r="R10" s="148">
        <v>13</v>
      </c>
      <c r="S10" s="90">
        <v>8.5500000000000007</v>
      </c>
      <c r="T10" s="148">
        <v>7</v>
      </c>
      <c r="U10" s="90">
        <v>4.6100000000000003</v>
      </c>
      <c r="V10" s="148">
        <v>8</v>
      </c>
      <c r="W10" s="90">
        <v>5.3</v>
      </c>
    </row>
    <row r="11" spans="1:26" x14ac:dyDescent="0.25">
      <c r="A11" s="159">
        <v>7</v>
      </c>
      <c r="B11" s="160">
        <v>56</v>
      </c>
      <c r="C11" s="95">
        <v>37.090000000000003</v>
      </c>
      <c r="D11" s="160">
        <v>78</v>
      </c>
      <c r="E11" s="95">
        <v>51.32</v>
      </c>
      <c r="F11" s="160">
        <v>4</v>
      </c>
      <c r="G11" s="95">
        <v>2.65</v>
      </c>
      <c r="H11" s="160">
        <v>61</v>
      </c>
      <c r="I11" s="95">
        <v>40.130000000000003</v>
      </c>
      <c r="J11" s="160">
        <v>13</v>
      </c>
      <c r="K11" s="95">
        <v>8.67</v>
      </c>
      <c r="M11" s="159">
        <v>7</v>
      </c>
      <c r="N11" s="160">
        <v>88</v>
      </c>
      <c r="O11" s="95">
        <v>58.28</v>
      </c>
      <c r="P11" s="160">
        <v>70</v>
      </c>
      <c r="Q11" s="95">
        <v>46.05</v>
      </c>
      <c r="R11" s="160">
        <v>39</v>
      </c>
      <c r="S11" s="95">
        <v>25.66</v>
      </c>
      <c r="T11" s="160">
        <v>13</v>
      </c>
      <c r="U11" s="95">
        <v>8.5500000000000007</v>
      </c>
      <c r="V11" s="160">
        <v>12</v>
      </c>
      <c r="W11" s="95">
        <v>7.95</v>
      </c>
    </row>
    <row r="12" spans="1:26" x14ac:dyDescent="0.25">
      <c r="A12" s="150" t="s">
        <v>35</v>
      </c>
      <c r="B12" s="151">
        <v>151</v>
      </c>
      <c r="C12" s="146">
        <v>100</v>
      </c>
      <c r="D12" s="151">
        <v>152</v>
      </c>
      <c r="E12" s="146">
        <v>100</v>
      </c>
      <c r="F12" s="151">
        <v>151</v>
      </c>
      <c r="G12" s="146">
        <v>100</v>
      </c>
      <c r="H12" s="151">
        <f>SUM(H5:H11)</f>
        <v>152</v>
      </c>
      <c r="I12" s="146">
        <v>100</v>
      </c>
      <c r="J12" s="151">
        <v>150</v>
      </c>
      <c r="K12" s="101">
        <v>100</v>
      </c>
      <c r="M12" s="145" t="s">
        <v>35</v>
      </c>
      <c r="N12" s="146">
        <v>151</v>
      </c>
      <c r="O12" s="146">
        <v>100</v>
      </c>
      <c r="P12" s="151">
        <v>152</v>
      </c>
      <c r="Q12" s="101">
        <v>100</v>
      </c>
      <c r="R12" s="151">
        <v>152</v>
      </c>
      <c r="S12" s="101">
        <v>100</v>
      </c>
      <c r="T12" s="151">
        <v>152</v>
      </c>
      <c r="U12" s="101">
        <v>100</v>
      </c>
      <c r="V12" s="146">
        <v>151</v>
      </c>
      <c r="W12" s="101">
        <v>100</v>
      </c>
    </row>
    <row r="16" spans="1:26" x14ac:dyDescent="0.25">
      <c r="A16" s="5" t="s">
        <v>81</v>
      </c>
      <c r="B16" s="5" t="s">
        <v>82</v>
      </c>
      <c r="C16" s="5" t="s">
        <v>83</v>
      </c>
      <c r="D16" s="5" t="s">
        <v>84</v>
      </c>
      <c r="E16" s="5" t="s">
        <v>85</v>
      </c>
      <c r="F16" s="5" t="s">
        <v>86</v>
      </c>
    </row>
    <row r="17" spans="1:6" x14ac:dyDescent="0.25">
      <c r="A17" s="5"/>
      <c r="B17" s="5"/>
      <c r="C17" s="5"/>
      <c r="D17" s="5"/>
      <c r="E17" s="5"/>
      <c r="F17" s="5"/>
    </row>
    <row r="18" spans="1:6" x14ac:dyDescent="0.25">
      <c r="A18" s="5" t="s">
        <v>343</v>
      </c>
      <c r="B18" s="5">
        <v>151</v>
      </c>
      <c r="C18" s="5">
        <v>5.2119210000000002</v>
      </c>
      <c r="D18" s="5">
        <v>1.8818760000000001</v>
      </c>
      <c r="E18" s="5">
        <v>1</v>
      </c>
      <c r="F18" s="5">
        <v>7</v>
      </c>
    </row>
    <row r="19" spans="1:6" x14ac:dyDescent="0.25">
      <c r="A19" s="5" t="s">
        <v>346</v>
      </c>
      <c r="B19" s="5">
        <v>152</v>
      </c>
      <c r="C19" s="5">
        <v>6.0592110000000003</v>
      </c>
      <c r="D19" s="5">
        <v>1.3628640000000001</v>
      </c>
      <c r="E19" s="5">
        <v>1</v>
      </c>
      <c r="F19" s="5">
        <v>7</v>
      </c>
    </row>
    <row r="20" spans="1:6" x14ac:dyDescent="0.25">
      <c r="A20" s="5" t="s">
        <v>347</v>
      </c>
      <c r="B20" s="5">
        <v>151</v>
      </c>
      <c r="C20" s="5">
        <v>2.086093</v>
      </c>
      <c r="D20" s="5">
        <v>1.574549</v>
      </c>
      <c r="E20" s="5">
        <v>1</v>
      </c>
      <c r="F20" s="5">
        <v>7</v>
      </c>
    </row>
    <row r="21" spans="1:6" ht="15.75" customHeight="1" x14ac:dyDescent="0.25">
      <c r="A21" s="5" t="s">
        <v>352</v>
      </c>
      <c r="B21" s="5">
        <v>152</v>
      </c>
      <c r="C21" s="5">
        <v>5.3486840000000004</v>
      </c>
      <c r="D21" s="5">
        <v>1.8708640000000001</v>
      </c>
      <c r="E21" s="5">
        <v>1</v>
      </c>
      <c r="F21" s="5">
        <v>7</v>
      </c>
    </row>
    <row r="22" spans="1:6" ht="15.75" customHeight="1" x14ac:dyDescent="0.25">
      <c r="A22" s="5" t="s">
        <v>354</v>
      </c>
      <c r="B22" s="5">
        <v>150</v>
      </c>
      <c r="C22" s="5">
        <v>2.6533329999999999</v>
      </c>
      <c r="D22" s="5">
        <v>2.049674</v>
      </c>
      <c r="E22" s="5">
        <v>1</v>
      </c>
      <c r="F22" s="5">
        <v>7</v>
      </c>
    </row>
    <row r="23" spans="1:6" ht="15.75" customHeight="1" x14ac:dyDescent="0.25">
      <c r="A23" s="5" t="s">
        <v>356</v>
      </c>
      <c r="B23" s="5">
        <v>151</v>
      </c>
      <c r="C23" s="5">
        <v>6.0927150000000001</v>
      </c>
      <c r="D23" s="5">
        <v>1.4937689999999999</v>
      </c>
      <c r="E23" s="5">
        <v>1</v>
      </c>
      <c r="F23" s="5">
        <v>7</v>
      </c>
    </row>
    <row r="24" spans="1:6" ht="15.75" customHeight="1" x14ac:dyDescent="0.25">
      <c r="A24" s="5" t="s">
        <v>358</v>
      </c>
      <c r="B24" s="5">
        <v>152</v>
      </c>
      <c r="C24" s="5">
        <v>5.7236840000000004</v>
      </c>
      <c r="D24" s="5">
        <v>1.607917</v>
      </c>
      <c r="E24" s="5">
        <v>1</v>
      </c>
      <c r="F24" s="5">
        <v>7</v>
      </c>
    </row>
    <row r="25" spans="1:6" ht="15.75" customHeight="1" x14ac:dyDescent="0.25">
      <c r="A25" s="5" t="s">
        <v>360</v>
      </c>
      <c r="B25" s="5">
        <v>152</v>
      </c>
      <c r="C25" s="5">
        <v>4.0065790000000003</v>
      </c>
      <c r="D25" s="5">
        <v>2.3850989999999999</v>
      </c>
      <c r="E25" s="5">
        <v>1</v>
      </c>
      <c r="F25" s="5">
        <v>7</v>
      </c>
    </row>
    <row r="26" spans="1:6" ht="15.75" customHeight="1" x14ac:dyDescent="0.25">
      <c r="A26" s="5" t="s">
        <v>361</v>
      </c>
      <c r="B26" s="5">
        <v>152</v>
      </c>
      <c r="C26" s="5">
        <v>2.5328949999999999</v>
      </c>
      <c r="D26" s="5">
        <v>1.9797579999999999</v>
      </c>
      <c r="E26" s="5">
        <v>1</v>
      </c>
      <c r="F26" s="5">
        <v>7</v>
      </c>
    </row>
    <row r="27" spans="1:6" ht="15.75" customHeight="1" x14ac:dyDescent="0.25">
      <c r="A27" s="5" t="s">
        <v>363</v>
      </c>
      <c r="B27" s="5">
        <v>151</v>
      </c>
      <c r="C27" s="5">
        <v>2.4768210000000002</v>
      </c>
      <c r="D27" s="5">
        <v>1.9419390000000001</v>
      </c>
      <c r="E27" s="5">
        <v>1</v>
      </c>
      <c r="F27" s="5">
        <v>7</v>
      </c>
    </row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V3:W3"/>
    <mergeCell ref="N3:O3"/>
    <mergeCell ref="P3:Q3"/>
    <mergeCell ref="J3:K3"/>
    <mergeCell ref="R3:S3"/>
    <mergeCell ref="T3:U3"/>
    <mergeCell ref="B3:C3"/>
    <mergeCell ref="D3:E3"/>
    <mergeCell ref="H3:I3"/>
    <mergeCell ref="F3:G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0" width="8.7109375" customWidth="1"/>
    <col min="11" max="11" width="10.28515625" customWidth="1"/>
    <col min="12" max="13" width="8.7109375" customWidth="1"/>
    <col min="14" max="14" width="10.85546875" customWidth="1"/>
    <col min="15" max="15" width="8.7109375" customWidth="1"/>
    <col min="16" max="16" width="11" customWidth="1"/>
    <col min="17" max="26" width="8.7109375" customWidth="1"/>
  </cols>
  <sheetData>
    <row r="1" spans="1:26" x14ac:dyDescent="0.25">
      <c r="A1" s="55" t="s">
        <v>310</v>
      </c>
    </row>
    <row r="2" spans="1:26" x14ac:dyDescent="0.25">
      <c r="A2" s="79" t="s">
        <v>311</v>
      </c>
    </row>
    <row r="4" spans="1:26" ht="81" customHeight="1" x14ac:dyDescent="0.25">
      <c r="A4" s="21"/>
      <c r="B4" s="188" t="s">
        <v>313</v>
      </c>
      <c r="C4" s="183"/>
      <c r="D4" s="188" t="s">
        <v>316</v>
      </c>
      <c r="E4" s="183"/>
      <c r="F4" s="188" t="s">
        <v>318</v>
      </c>
      <c r="G4" s="183"/>
      <c r="H4" s="188" t="s">
        <v>320</v>
      </c>
      <c r="I4" s="183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5">
      <c r="A5" s="139"/>
      <c r="B5" s="154" t="s">
        <v>8</v>
      </c>
      <c r="C5" s="87" t="s">
        <v>272</v>
      </c>
      <c r="D5" s="154" t="s">
        <v>8</v>
      </c>
      <c r="E5" s="87" t="s">
        <v>272</v>
      </c>
      <c r="F5" s="154" t="s">
        <v>8</v>
      </c>
      <c r="G5" s="87" t="s">
        <v>272</v>
      </c>
      <c r="H5" s="154" t="s">
        <v>8</v>
      </c>
      <c r="I5" s="87" t="s">
        <v>272</v>
      </c>
    </row>
    <row r="6" spans="1:26" x14ac:dyDescent="0.25">
      <c r="A6" s="142">
        <v>1</v>
      </c>
      <c r="B6" s="148">
        <v>13</v>
      </c>
      <c r="C6" s="90">
        <v>8.7200000000000006</v>
      </c>
      <c r="D6" s="148">
        <v>14</v>
      </c>
      <c r="E6" s="90">
        <v>9.4600000000000009</v>
      </c>
      <c r="F6" s="148">
        <v>24</v>
      </c>
      <c r="G6" s="90">
        <v>16.329999999999998</v>
      </c>
      <c r="H6" s="148">
        <v>28</v>
      </c>
      <c r="I6" s="90">
        <v>18.920000000000002</v>
      </c>
    </row>
    <row r="7" spans="1:26" x14ac:dyDescent="0.25">
      <c r="A7" s="142">
        <v>2</v>
      </c>
      <c r="B7" s="148">
        <v>5</v>
      </c>
      <c r="C7" s="90">
        <v>3.36</v>
      </c>
      <c r="D7" s="148">
        <v>6</v>
      </c>
      <c r="E7" s="90">
        <v>4.05</v>
      </c>
      <c r="F7" s="148">
        <v>9</v>
      </c>
      <c r="G7" s="90">
        <v>6.12</v>
      </c>
      <c r="H7" s="148">
        <v>10</v>
      </c>
      <c r="I7" s="90">
        <v>6.76</v>
      </c>
      <c r="K7" s="64" t="s">
        <v>81</v>
      </c>
      <c r="L7" s="64" t="s">
        <v>82</v>
      </c>
      <c r="M7" s="64" t="s">
        <v>83</v>
      </c>
      <c r="N7" s="64" t="s">
        <v>84</v>
      </c>
      <c r="O7" s="64" t="s">
        <v>85</v>
      </c>
      <c r="P7" s="64" t="s">
        <v>86</v>
      </c>
    </row>
    <row r="8" spans="1:26" x14ac:dyDescent="0.25">
      <c r="A8" s="142">
        <v>3</v>
      </c>
      <c r="B8" s="148">
        <v>10</v>
      </c>
      <c r="C8" s="90">
        <v>6.71</v>
      </c>
      <c r="D8" s="148">
        <v>11</v>
      </c>
      <c r="E8" s="90">
        <v>7.43</v>
      </c>
      <c r="F8" s="148">
        <v>12</v>
      </c>
      <c r="G8" s="90">
        <v>8.16</v>
      </c>
      <c r="H8" s="148">
        <v>16</v>
      </c>
      <c r="I8" s="90">
        <v>10.81</v>
      </c>
      <c r="K8" s="64"/>
      <c r="L8" s="64"/>
      <c r="M8" s="64"/>
      <c r="N8" s="64"/>
      <c r="O8" s="64"/>
      <c r="P8" s="64"/>
    </row>
    <row r="9" spans="1:26" x14ac:dyDescent="0.25">
      <c r="A9" s="142">
        <v>4</v>
      </c>
      <c r="B9" s="148">
        <v>23</v>
      </c>
      <c r="C9" s="90">
        <v>15.44</v>
      </c>
      <c r="D9" s="148">
        <v>34</v>
      </c>
      <c r="E9" s="90">
        <v>22.97</v>
      </c>
      <c r="F9" s="148">
        <v>25</v>
      </c>
      <c r="G9" s="90">
        <v>17.010000000000002</v>
      </c>
      <c r="H9" s="148">
        <v>22</v>
      </c>
      <c r="I9" s="90">
        <v>14.86</v>
      </c>
      <c r="K9" s="64" t="s">
        <v>329</v>
      </c>
      <c r="L9" s="64">
        <v>149</v>
      </c>
      <c r="M9" s="64">
        <v>5.1409399999999996</v>
      </c>
      <c r="N9" s="64">
        <v>1.924312</v>
      </c>
      <c r="O9" s="64">
        <v>1</v>
      </c>
      <c r="P9" s="64">
        <v>7</v>
      </c>
    </row>
    <row r="10" spans="1:26" x14ac:dyDescent="0.25">
      <c r="A10" s="142">
        <v>5</v>
      </c>
      <c r="B10" s="148">
        <v>19</v>
      </c>
      <c r="C10" s="90">
        <v>12.75</v>
      </c>
      <c r="D10" s="148">
        <v>18</v>
      </c>
      <c r="E10" s="90">
        <v>12.16</v>
      </c>
      <c r="F10" s="148">
        <v>25</v>
      </c>
      <c r="G10" s="90">
        <v>17.010000000000002</v>
      </c>
      <c r="H10" s="148">
        <v>24</v>
      </c>
      <c r="I10" s="90">
        <v>16.22</v>
      </c>
      <c r="K10" s="64" t="s">
        <v>331</v>
      </c>
      <c r="L10" s="64">
        <v>148</v>
      </c>
      <c r="M10" s="64">
        <v>4.8310810000000002</v>
      </c>
      <c r="N10" s="64">
        <v>1.910901</v>
      </c>
      <c r="O10" s="64">
        <v>1</v>
      </c>
      <c r="P10" s="64">
        <v>7</v>
      </c>
    </row>
    <row r="11" spans="1:26" x14ac:dyDescent="0.25">
      <c r="A11" s="142">
        <v>6</v>
      </c>
      <c r="B11" s="148">
        <v>27</v>
      </c>
      <c r="C11" s="90">
        <v>18.12</v>
      </c>
      <c r="D11" s="148">
        <v>25</v>
      </c>
      <c r="E11" s="90">
        <v>16.89</v>
      </c>
      <c r="F11" s="148">
        <v>21</v>
      </c>
      <c r="G11" s="90">
        <v>14.29</v>
      </c>
      <c r="H11" s="148">
        <v>18</v>
      </c>
      <c r="I11" s="90">
        <v>12.16</v>
      </c>
      <c r="K11" s="64" t="s">
        <v>332</v>
      </c>
      <c r="L11" s="64">
        <v>147</v>
      </c>
      <c r="M11" s="64">
        <v>4.394558</v>
      </c>
      <c r="N11" s="64">
        <v>2.0758160000000001</v>
      </c>
      <c r="O11" s="64">
        <v>1</v>
      </c>
      <c r="P11" s="64">
        <v>7</v>
      </c>
    </row>
    <row r="12" spans="1:26" x14ac:dyDescent="0.25">
      <c r="A12" s="142">
        <v>7</v>
      </c>
      <c r="B12" s="148">
        <v>52</v>
      </c>
      <c r="C12" s="90">
        <v>34.9</v>
      </c>
      <c r="D12" s="148">
        <v>40</v>
      </c>
      <c r="E12" s="90">
        <v>27.03</v>
      </c>
      <c r="F12" s="148">
        <v>31</v>
      </c>
      <c r="G12" s="90">
        <v>21.09</v>
      </c>
      <c r="H12" s="148">
        <v>30</v>
      </c>
      <c r="I12" s="90">
        <v>20.27</v>
      </c>
      <c r="K12" s="64" t="s">
        <v>333</v>
      </c>
      <c r="L12" s="64">
        <v>148</v>
      </c>
      <c r="M12" s="64">
        <v>4.2027029999999996</v>
      </c>
      <c r="N12" s="64">
        <v>2.1315879999999998</v>
      </c>
      <c r="O12" s="64">
        <v>1</v>
      </c>
      <c r="P12" s="64">
        <v>7</v>
      </c>
    </row>
    <row r="13" spans="1:26" x14ac:dyDescent="0.25">
      <c r="A13" s="159" t="s">
        <v>35</v>
      </c>
      <c r="B13" s="160">
        <v>149</v>
      </c>
      <c r="C13" s="95">
        <v>100</v>
      </c>
      <c r="D13" s="160">
        <v>148</v>
      </c>
      <c r="E13" s="95">
        <v>100</v>
      </c>
      <c r="F13" s="160">
        <v>147</v>
      </c>
      <c r="G13" s="95">
        <v>100</v>
      </c>
      <c r="H13" s="160">
        <v>148</v>
      </c>
      <c r="I13" s="95">
        <v>100</v>
      </c>
    </row>
    <row r="17" spans="1:26" x14ac:dyDescent="0.25">
      <c r="A17" s="55" t="s">
        <v>336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ht="46.5" customHeight="1" x14ac:dyDescent="0.25">
      <c r="A20" s="55"/>
      <c r="B20" s="187" t="s">
        <v>340</v>
      </c>
      <c r="C20" s="183"/>
      <c r="D20" s="187" t="s">
        <v>342</v>
      </c>
      <c r="E20" s="183"/>
      <c r="F20" s="187" t="s">
        <v>345</v>
      </c>
      <c r="G20" s="183"/>
      <c r="H20" s="187" t="s">
        <v>351</v>
      </c>
      <c r="I20" s="183"/>
      <c r="J20" s="55"/>
      <c r="K20" s="55"/>
      <c r="L20" s="55"/>
      <c r="M20" s="197" t="s">
        <v>355</v>
      </c>
      <c r="N20" s="183"/>
      <c r="O20" s="197" t="s">
        <v>362</v>
      </c>
      <c r="P20" s="183"/>
      <c r="Q20" s="197" t="s">
        <v>364</v>
      </c>
      <c r="R20" s="183"/>
      <c r="S20" s="197" t="s">
        <v>365</v>
      </c>
      <c r="T20" s="183"/>
      <c r="U20" s="55"/>
      <c r="V20" s="55"/>
      <c r="W20" s="55"/>
      <c r="X20" s="55"/>
      <c r="Y20" s="55"/>
      <c r="Z20" s="55"/>
    </row>
    <row r="21" spans="1:26" ht="15.75" customHeight="1" x14ac:dyDescent="0.25">
      <c r="A21" s="139"/>
      <c r="B21" s="151" t="s">
        <v>8</v>
      </c>
      <c r="C21" s="101" t="s">
        <v>272</v>
      </c>
      <c r="D21" s="151" t="s">
        <v>8</v>
      </c>
      <c r="E21" s="146" t="s">
        <v>272</v>
      </c>
      <c r="F21" s="151" t="s">
        <v>8</v>
      </c>
      <c r="G21" s="101" t="s">
        <v>272</v>
      </c>
      <c r="H21" s="146" t="s">
        <v>8</v>
      </c>
      <c r="I21" s="101" t="s">
        <v>272</v>
      </c>
      <c r="L21" s="162"/>
      <c r="M21" s="151" t="s">
        <v>8</v>
      </c>
      <c r="N21" s="101" t="s">
        <v>272</v>
      </c>
      <c r="O21" s="151" t="s">
        <v>8</v>
      </c>
      <c r="P21" s="101" t="s">
        <v>272</v>
      </c>
      <c r="Q21" s="151" t="s">
        <v>8</v>
      </c>
      <c r="R21" s="101" t="s">
        <v>272</v>
      </c>
      <c r="S21" s="151" t="s">
        <v>8</v>
      </c>
      <c r="T21" s="101" t="s">
        <v>272</v>
      </c>
      <c r="U21" s="55"/>
    </row>
    <row r="22" spans="1:26" ht="15.75" customHeight="1" x14ac:dyDescent="0.25">
      <c r="A22" s="142">
        <v>1</v>
      </c>
      <c r="B22" s="148">
        <v>5</v>
      </c>
      <c r="C22" s="90">
        <v>3.4</v>
      </c>
      <c r="D22" s="148">
        <v>6</v>
      </c>
      <c r="E22" s="1">
        <v>4.1100000000000003</v>
      </c>
      <c r="F22" s="148">
        <v>11</v>
      </c>
      <c r="G22" s="90">
        <v>7.53</v>
      </c>
      <c r="H22" s="1">
        <v>14</v>
      </c>
      <c r="I22" s="90">
        <v>9.59</v>
      </c>
      <c r="L22" s="142">
        <v>1</v>
      </c>
      <c r="M22" s="148">
        <v>9</v>
      </c>
      <c r="N22" s="90">
        <v>6.12</v>
      </c>
      <c r="O22" s="148">
        <v>8</v>
      </c>
      <c r="P22" s="90">
        <v>5.48</v>
      </c>
      <c r="Q22" s="148">
        <v>9</v>
      </c>
      <c r="R22" s="90">
        <v>6.16</v>
      </c>
      <c r="S22" s="148">
        <v>8</v>
      </c>
      <c r="T22" s="90">
        <v>5.44</v>
      </c>
    </row>
    <row r="23" spans="1:26" ht="15.75" customHeight="1" x14ac:dyDescent="0.25">
      <c r="A23" s="142">
        <v>2</v>
      </c>
      <c r="B23" s="148">
        <v>8</v>
      </c>
      <c r="C23" s="90">
        <v>5.44</v>
      </c>
      <c r="D23" s="148">
        <v>6</v>
      </c>
      <c r="E23" s="1">
        <v>4.1100000000000003</v>
      </c>
      <c r="F23" s="148">
        <v>4</v>
      </c>
      <c r="G23" s="90">
        <v>2.74</v>
      </c>
      <c r="H23" s="1">
        <v>5</v>
      </c>
      <c r="I23" s="90">
        <v>3.42</v>
      </c>
      <c r="L23" s="142">
        <v>2</v>
      </c>
      <c r="M23" s="148">
        <v>3</v>
      </c>
      <c r="N23" s="90">
        <v>2.04</v>
      </c>
      <c r="O23" s="148">
        <v>6</v>
      </c>
      <c r="P23" s="90">
        <v>4.1100000000000003</v>
      </c>
      <c r="Q23" s="148">
        <v>11</v>
      </c>
      <c r="R23" s="90">
        <v>7.53</v>
      </c>
      <c r="S23" s="148">
        <v>9</v>
      </c>
      <c r="T23" s="90">
        <v>6.12</v>
      </c>
    </row>
    <row r="24" spans="1:26" ht="15.75" customHeight="1" x14ac:dyDescent="0.25">
      <c r="A24" s="142">
        <v>3</v>
      </c>
      <c r="B24" s="148">
        <v>7</v>
      </c>
      <c r="C24" s="90">
        <v>4.76</v>
      </c>
      <c r="D24" s="148">
        <v>8</v>
      </c>
      <c r="E24" s="1">
        <v>5.48</v>
      </c>
      <c r="F24" s="148">
        <v>4</v>
      </c>
      <c r="G24" s="90">
        <v>2.74</v>
      </c>
      <c r="H24" s="1">
        <v>7</v>
      </c>
      <c r="I24" s="90">
        <v>4.79</v>
      </c>
      <c r="L24" s="142">
        <v>3</v>
      </c>
      <c r="M24" s="148">
        <v>6</v>
      </c>
      <c r="N24" s="90">
        <v>4.08</v>
      </c>
      <c r="O24" s="148">
        <v>4</v>
      </c>
      <c r="P24" s="90">
        <v>2.74</v>
      </c>
      <c r="Q24" s="148">
        <v>13</v>
      </c>
      <c r="R24" s="90">
        <v>8.9</v>
      </c>
      <c r="S24" s="148">
        <v>8</v>
      </c>
      <c r="T24" s="90">
        <v>5.44</v>
      </c>
    </row>
    <row r="25" spans="1:26" ht="15.75" customHeight="1" x14ac:dyDescent="0.25">
      <c r="A25" s="142">
        <v>4</v>
      </c>
      <c r="B25" s="148">
        <v>19</v>
      </c>
      <c r="C25" s="90">
        <v>12.93</v>
      </c>
      <c r="D25" s="148">
        <v>14</v>
      </c>
      <c r="E25" s="1">
        <v>9.59</v>
      </c>
      <c r="F25" s="148">
        <v>22</v>
      </c>
      <c r="G25" s="90">
        <v>15.07</v>
      </c>
      <c r="H25" s="1">
        <v>14</v>
      </c>
      <c r="I25" s="90">
        <v>9.59</v>
      </c>
      <c r="L25" s="142">
        <v>4</v>
      </c>
      <c r="M25" s="148">
        <v>14</v>
      </c>
      <c r="N25" s="90">
        <v>9.52</v>
      </c>
      <c r="O25" s="148">
        <v>15</v>
      </c>
      <c r="P25" s="90">
        <v>10.27</v>
      </c>
      <c r="Q25" s="148">
        <v>28</v>
      </c>
      <c r="R25" s="90">
        <v>19.18</v>
      </c>
      <c r="S25" s="148">
        <v>14</v>
      </c>
      <c r="T25" s="90">
        <v>9.52</v>
      </c>
    </row>
    <row r="26" spans="1:26" ht="15.75" customHeight="1" x14ac:dyDescent="0.25">
      <c r="A26" s="142">
        <v>5</v>
      </c>
      <c r="B26" s="148">
        <v>15</v>
      </c>
      <c r="C26" s="90">
        <v>10.199999999999999</v>
      </c>
      <c r="D26" s="148">
        <v>22</v>
      </c>
      <c r="E26" s="1">
        <v>15.07</v>
      </c>
      <c r="F26" s="148">
        <v>17</v>
      </c>
      <c r="G26" s="90">
        <v>11.64</v>
      </c>
      <c r="H26" s="1">
        <v>16</v>
      </c>
      <c r="I26" s="90">
        <v>10.96</v>
      </c>
      <c r="L26" s="142">
        <v>5</v>
      </c>
      <c r="M26" s="148">
        <v>18</v>
      </c>
      <c r="N26" s="90">
        <v>12.24</v>
      </c>
      <c r="O26" s="148">
        <v>22</v>
      </c>
      <c r="P26" s="90">
        <v>15.07</v>
      </c>
      <c r="Q26" s="148">
        <v>17</v>
      </c>
      <c r="R26" s="90">
        <v>11.64</v>
      </c>
      <c r="S26" s="148">
        <v>20</v>
      </c>
      <c r="T26" s="90">
        <v>13.61</v>
      </c>
    </row>
    <row r="27" spans="1:26" ht="15.75" customHeight="1" x14ac:dyDescent="0.25">
      <c r="A27" s="142">
        <v>6</v>
      </c>
      <c r="B27" s="148">
        <v>19</v>
      </c>
      <c r="C27" s="90">
        <v>12.93</v>
      </c>
      <c r="D27" s="148">
        <v>25</v>
      </c>
      <c r="E27" s="1">
        <v>17.12</v>
      </c>
      <c r="F27" s="148">
        <v>21</v>
      </c>
      <c r="G27" s="90">
        <v>14.38</v>
      </c>
      <c r="H27" s="1">
        <v>22</v>
      </c>
      <c r="I27" s="90">
        <v>15.07</v>
      </c>
      <c r="L27" s="142">
        <v>6</v>
      </c>
      <c r="M27" s="148">
        <v>16</v>
      </c>
      <c r="N27" s="90">
        <v>10.88</v>
      </c>
      <c r="O27" s="148">
        <v>18</v>
      </c>
      <c r="P27" s="90">
        <v>12.33</v>
      </c>
      <c r="Q27" s="148">
        <v>20</v>
      </c>
      <c r="R27" s="90">
        <v>13.7</v>
      </c>
      <c r="S27" s="148">
        <v>23</v>
      </c>
      <c r="T27" s="90">
        <v>15.65</v>
      </c>
    </row>
    <row r="28" spans="1:26" ht="15.75" customHeight="1" x14ac:dyDescent="0.25">
      <c r="A28" s="142">
        <v>7</v>
      </c>
      <c r="B28" s="148">
        <v>74</v>
      </c>
      <c r="C28" s="90">
        <v>50.34</v>
      </c>
      <c r="D28" s="148">
        <v>65</v>
      </c>
      <c r="E28" s="1">
        <v>44.52</v>
      </c>
      <c r="F28" s="148">
        <v>67</v>
      </c>
      <c r="G28" s="90">
        <v>45.89</v>
      </c>
      <c r="H28" s="1">
        <v>68</v>
      </c>
      <c r="I28" s="90">
        <v>46.58</v>
      </c>
      <c r="L28" s="142">
        <v>7</v>
      </c>
      <c r="M28" s="148">
        <v>81</v>
      </c>
      <c r="N28" s="90">
        <v>55.1</v>
      </c>
      <c r="O28" s="148">
        <v>73</v>
      </c>
      <c r="P28" s="90">
        <v>50</v>
      </c>
      <c r="Q28" s="148">
        <v>48</v>
      </c>
      <c r="R28" s="90">
        <v>32.880000000000003</v>
      </c>
      <c r="S28" s="148">
        <v>65</v>
      </c>
      <c r="T28" s="90">
        <v>44.22</v>
      </c>
    </row>
    <row r="29" spans="1:26" ht="15.75" customHeight="1" x14ac:dyDescent="0.25">
      <c r="A29" s="163" t="s">
        <v>35</v>
      </c>
      <c r="B29" s="151">
        <v>147</v>
      </c>
      <c r="C29" s="101">
        <v>100</v>
      </c>
      <c r="D29" s="151">
        <v>146</v>
      </c>
      <c r="E29" s="146">
        <v>100</v>
      </c>
      <c r="F29" s="151">
        <v>146</v>
      </c>
      <c r="G29" s="101">
        <v>100</v>
      </c>
      <c r="H29" s="146">
        <v>146</v>
      </c>
      <c r="I29" s="101">
        <v>100</v>
      </c>
      <c r="L29" s="164" t="s">
        <v>35</v>
      </c>
      <c r="M29" s="151">
        <v>147</v>
      </c>
      <c r="N29" s="101">
        <v>100</v>
      </c>
      <c r="O29" s="151">
        <v>146</v>
      </c>
      <c r="P29" s="101">
        <v>100</v>
      </c>
      <c r="Q29" s="151">
        <v>146</v>
      </c>
      <c r="R29" s="101">
        <v>100</v>
      </c>
      <c r="S29" s="151">
        <v>147</v>
      </c>
      <c r="T29" s="101">
        <v>100</v>
      </c>
    </row>
    <row r="30" spans="1:26" ht="15.75" customHeight="1" x14ac:dyDescent="0.25"/>
    <row r="31" spans="1:26" ht="15.75" customHeight="1" x14ac:dyDescent="0.25"/>
    <row r="32" spans="1:26" ht="15.75" customHeight="1" x14ac:dyDescent="0.25">
      <c r="A32" s="165" t="s">
        <v>81</v>
      </c>
      <c r="B32" s="165" t="s">
        <v>82</v>
      </c>
      <c r="C32" s="165" t="s">
        <v>83</v>
      </c>
      <c r="D32" s="165" t="s">
        <v>84</v>
      </c>
      <c r="E32" s="165" t="s">
        <v>85</v>
      </c>
      <c r="F32" s="165" t="s">
        <v>86</v>
      </c>
      <c r="M32" s="55"/>
      <c r="N32" s="55"/>
      <c r="O32" s="55"/>
      <c r="P32" s="55"/>
      <c r="Q32" s="55"/>
      <c r="R32" s="55"/>
      <c r="S32" s="55"/>
      <c r="T32" s="55"/>
    </row>
    <row r="33" spans="1:26" ht="15.75" customHeight="1" x14ac:dyDescent="0.25">
      <c r="A33" s="64" t="s">
        <v>369</v>
      </c>
      <c r="B33" s="64">
        <v>147</v>
      </c>
      <c r="C33" s="64">
        <v>5.6122449999999997</v>
      </c>
      <c r="D33" s="64">
        <v>1.7728889999999999</v>
      </c>
      <c r="E33" s="64">
        <v>1</v>
      </c>
      <c r="F33" s="64">
        <v>7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5.75" customHeight="1" x14ac:dyDescent="0.25">
      <c r="A34" s="64" t="s">
        <v>370</v>
      </c>
      <c r="B34" s="64">
        <v>146</v>
      </c>
      <c r="C34" s="64">
        <v>5.5684930000000001</v>
      </c>
      <c r="D34" s="64">
        <v>1.7296899999999999</v>
      </c>
      <c r="E34" s="64">
        <v>1</v>
      </c>
      <c r="F34" s="64">
        <v>7</v>
      </c>
      <c r="G34" s="55"/>
      <c r="H34" s="55"/>
      <c r="I34" s="55"/>
      <c r="J34" s="55"/>
      <c r="K34" s="55"/>
      <c r="L34" s="55"/>
      <c r="U34" s="55"/>
      <c r="V34" s="55"/>
      <c r="W34" s="55"/>
      <c r="X34" s="55"/>
      <c r="Y34" s="55"/>
      <c r="Z34" s="55"/>
    </row>
    <row r="35" spans="1:26" ht="15.75" customHeight="1" x14ac:dyDescent="0.25">
      <c r="A35" s="64" t="s">
        <v>371</v>
      </c>
      <c r="B35" s="64">
        <v>146</v>
      </c>
      <c r="C35" s="64">
        <v>5.4726030000000003</v>
      </c>
      <c r="D35" s="64">
        <v>1.8687819999999999</v>
      </c>
      <c r="E35" s="64">
        <v>1</v>
      </c>
      <c r="F35" s="64">
        <v>7</v>
      </c>
    </row>
    <row r="36" spans="1:26" ht="15.75" customHeight="1" x14ac:dyDescent="0.25">
      <c r="A36" s="64" t="s">
        <v>372</v>
      </c>
      <c r="B36" s="64">
        <v>146</v>
      </c>
      <c r="C36" s="64">
        <v>5.4041100000000002</v>
      </c>
      <c r="D36" s="64">
        <v>2.001995</v>
      </c>
      <c r="E36" s="64">
        <v>1</v>
      </c>
      <c r="F36" s="64">
        <v>7</v>
      </c>
    </row>
    <row r="37" spans="1:26" ht="15.75" customHeight="1" x14ac:dyDescent="0.25">
      <c r="A37" s="64" t="s">
        <v>373</v>
      </c>
      <c r="B37" s="64">
        <v>147</v>
      </c>
      <c r="C37" s="64">
        <v>5.7278909999999996</v>
      </c>
      <c r="D37" s="64">
        <v>1.796335</v>
      </c>
      <c r="E37" s="64">
        <v>1</v>
      </c>
      <c r="F37" s="64">
        <v>7</v>
      </c>
    </row>
    <row r="38" spans="1:26" ht="15.75" customHeight="1" x14ac:dyDescent="0.25">
      <c r="A38" s="64" t="s">
        <v>374</v>
      </c>
      <c r="B38" s="64">
        <v>146</v>
      </c>
      <c r="C38" s="64">
        <v>5.6232879999999996</v>
      </c>
      <c r="D38" s="64">
        <v>1.7932459999999999</v>
      </c>
      <c r="E38" s="64">
        <v>1</v>
      </c>
      <c r="F38" s="64">
        <v>7</v>
      </c>
    </row>
    <row r="39" spans="1:26" ht="15.75" customHeight="1" x14ac:dyDescent="0.25">
      <c r="A39" s="64" t="s">
        <v>375</v>
      </c>
      <c r="B39" s="64">
        <v>146</v>
      </c>
      <c r="C39" s="64">
        <v>4.9520549999999997</v>
      </c>
      <c r="D39" s="64">
        <v>1.920245</v>
      </c>
      <c r="E39" s="64">
        <v>1</v>
      </c>
      <c r="F39" s="64">
        <v>7</v>
      </c>
    </row>
    <row r="40" spans="1:26" ht="15.75" customHeight="1" x14ac:dyDescent="0.25">
      <c r="A40" s="64" t="s">
        <v>376</v>
      </c>
      <c r="B40" s="64">
        <v>147</v>
      </c>
      <c r="C40" s="64">
        <v>5.4353740000000004</v>
      </c>
      <c r="D40" s="64">
        <v>1.8692470000000001</v>
      </c>
      <c r="E40" s="64">
        <v>1</v>
      </c>
      <c r="F40" s="64">
        <v>7</v>
      </c>
    </row>
    <row r="41" spans="1:26" ht="15.75" customHeight="1" x14ac:dyDescent="0.25"/>
    <row r="42" spans="1:26" ht="15.75" customHeight="1" x14ac:dyDescent="0.25"/>
    <row r="43" spans="1:26" ht="15.75" customHeight="1" x14ac:dyDescent="0.25">
      <c r="M43" s="55"/>
      <c r="N43" s="55"/>
      <c r="O43" s="55"/>
      <c r="P43" s="55"/>
      <c r="Q43" s="55"/>
      <c r="R43" s="55"/>
      <c r="S43" s="55"/>
      <c r="T43" s="55"/>
    </row>
    <row r="44" spans="1:26" ht="15.75" customHeight="1" x14ac:dyDescent="0.25">
      <c r="A44" s="55" t="s">
        <v>377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5.75" customHeight="1" x14ac:dyDescent="0.25">
      <c r="A45" s="59" t="s">
        <v>378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U45" s="55"/>
      <c r="V45" s="55"/>
      <c r="W45" s="55"/>
      <c r="X45" s="55"/>
      <c r="Y45" s="55"/>
      <c r="Z45" s="55"/>
    </row>
    <row r="46" spans="1:26" ht="15.75" customHeight="1" x14ac:dyDescent="0.25">
      <c r="M46" s="55"/>
      <c r="N46" s="55"/>
      <c r="O46" s="55"/>
      <c r="R46" s="55"/>
      <c r="S46" s="55"/>
      <c r="T46" s="55"/>
    </row>
    <row r="47" spans="1:26" ht="15.75" customHeight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U47" s="55"/>
      <c r="V47" s="55"/>
      <c r="W47" s="55"/>
      <c r="X47" s="55"/>
      <c r="Y47" s="55"/>
      <c r="Z47" s="55"/>
    </row>
    <row r="48" spans="1:26" ht="15.75" customHeight="1" x14ac:dyDescent="0.25">
      <c r="B48" s="181" t="s">
        <v>379</v>
      </c>
      <c r="C48" s="183"/>
      <c r="D48" s="181" t="s">
        <v>380</v>
      </c>
      <c r="E48" s="183"/>
      <c r="F48" s="181" t="s">
        <v>381</v>
      </c>
      <c r="G48" s="183"/>
      <c r="H48" s="181" t="s">
        <v>382</v>
      </c>
      <c r="I48" s="183"/>
      <c r="J48" s="181" t="s">
        <v>383</v>
      </c>
      <c r="K48" s="183"/>
    </row>
    <row r="49" spans="1:26" ht="15.75" customHeight="1" x14ac:dyDescent="0.25">
      <c r="A49" s="139"/>
      <c r="B49" s="166" t="s">
        <v>8</v>
      </c>
      <c r="C49" t="s">
        <v>272</v>
      </c>
      <c r="D49" s="166" t="s">
        <v>8</v>
      </c>
      <c r="E49" s="120" t="s">
        <v>272</v>
      </c>
      <c r="F49" t="s">
        <v>8</v>
      </c>
      <c r="G49" t="s">
        <v>272</v>
      </c>
      <c r="H49" s="166" t="s">
        <v>8</v>
      </c>
      <c r="I49" s="120" t="s">
        <v>272</v>
      </c>
      <c r="J49" t="s">
        <v>8</v>
      </c>
      <c r="K49" s="120" t="s">
        <v>272</v>
      </c>
    </row>
    <row r="50" spans="1:26" ht="15.75" customHeight="1" x14ac:dyDescent="0.25">
      <c r="A50" s="142">
        <v>1</v>
      </c>
      <c r="B50" s="166">
        <v>9</v>
      </c>
      <c r="C50">
        <v>6.25</v>
      </c>
      <c r="D50" s="166">
        <v>10</v>
      </c>
      <c r="E50" s="120">
        <v>6.85</v>
      </c>
      <c r="F50">
        <v>11</v>
      </c>
      <c r="G50">
        <v>7.75</v>
      </c>
      <c r="H50" s="166">
        <v>26</v>
      </c>
      <c r="I50" s="120">
        <v>18.059999999999999</v>
      </c>
      <c r="J50">
        <v>11</v>
      </c>
      <c r="K50" s="120">
        <v>7.8</v>
      </c>
      <c r="M50" s="167" t="s">
        <v>81</v>
      </c>
      <c r="N50" s="167" t="s">
        <v>82</v>
      </c>
      <c r="O50" s="167" t="s">
        <v>83</v>
      </c>
      <c r="P50" s="167" t="s">
        <v>84</v>
      </c>
      <c r="Q50" s="167" t="s">
        <v>85</v>
      </c>
      <c r="R50" s="167" t="s">
        <v>86</v>
      </c>
    </row>
    <row r="51" spans="1:26" ht="15.75" customHeight="1" x14ac:dyDescent="0.25">
      <c r="A51" s="142">
        <v>2</v>
      </c>
      <c r="B51" s="166">
        <v>7</v>
      </c>
      <c r="C51">
        <v>4.8600000000000003</v>
      </c>
      <c r="D51" s="166">
        <v>9</v>
      </c>
      <c r="E51" s="120">
        <v>6.16</v>
      </c>
      <c r="F51">
        <v>9</v>
      </c>
      <c r="G51">
        <v>6.34</v>
      </c>
      <c r="H51" s="166">
        <v>20</v>
      </c>
      <c r="I51" s="120">
        <v>13.89</v>
      </c>
      <c r="J51">
        <v>5</v>
      </c>
      <c r="K51" s="120">
        <v>3.55</v>
      </c>
      <c r="M51" s="64" t="s">
        <v>384</v>
      </c>
      <c r="N51" s="64">
        <v>144</v>
      </c>
      <c r="O51" s="64">
        <v>4.4652779999999996</v>
      </c>
      <c r="P51" s="64">
        <v>1.6340490000000001</v>
      </c>
      <c r="Q51" s="64">
        <v>1</v>
      </c>
      <c r="R51" s="64">
        <v>7</v>
      </c>
    </row>
    <row r="52" spans="1:26" ht="15.75" customHeight="1" x14ac:dyDescent="0.25">
      <c r="A52" s="142">
        <v>3</v>
      </c>
      <c r="B52" s="166">
        <v>20</v>
      </c>
      <c r="C52">
        <v>13.89</v>
      </c>
      <c r="D52" s="166">
        <v>14</v>
      </c>
      <c r="E52" s="120">
        <v>9.59</v>
      </c>
      <c r="F52">
        <v>11</v>
      </c>
      <c r="G52">
        <v>7.75</v>
      </c>
      <c r="H52" s="166">
        <v>20</v>
      </c>
      <c r="I52" s="120">
        <v>13.89</v>
      </c>
      <c r="J52">
        <v>4</v>
      </c>
      <c r="K52" s="120">
        <v>2.84</v>
      </c>
      <c r="M52" s="64" t="s">
        <v>385</v>
      </c>
      <c r="N52" s="64">
        <v>146</v>
      </c>
      <c r="O52" s="64">
        <v>4.3630139999999997</v>
      </c>
      <c r="P52" s="64">
        <v>1.614077</v>
      </c>
      <c r="Q52" s="64">
        <v>1</v>
      </c>
      <c r="R52" s="64">
        <v>7</v>
      </c>
    </row>
    <row r="53" spans="1:26" ht="15.75" customHeight="1" x14ac:dyDescent="0.25">
      <c r="A53" s="142">
        <v>4</v>
      </c>
      <c r="B53" s="166">
        <v>38</v>
      </c>
      <c r="C53">
        <v>26.39</v>
      </c>
      <c r="D53" s="166">
        <v>51</v>
      </c>
      <c r="E53" s="120">
        <v>34.93</v>
      </c>
      <c r="F53">
        <v>30</v>
      </c>
      <c r="G53">
        <v>21.13</v>
      </c>
      <c r="H53" s="166">
        <v>23</v>
      </c>
      <c r="I53" s="120">
        <v>15.97</v>
      </c>
      <c r="J53">
        <v>23</v>
      </c>
      <c r="K53" s="120">
        <v>16.309999999999999</v>
      </c>
      <c r="M53" s="64" t="s">
        <v>386</v>
      </c>
      <c r="N53" s="64">
        <v>142</v>
      </c>
      <c r="O53" s="64">
        <v>4.676056</v>
      </c>
      <c r="P53" s="64">
        <v>1.7846839999999999</v>
      </c>
      <c r="Q53" s="64">
        <v>1</v>
      </c>
      <c r="R53" s="64">
        <v>7</v>
      </c>
    </row>
    <row r="54" spans="1:26" ht="15.75" customHeight="1" x14ac:dyDescent="0.25">
      <c r="A54" s="142">
        <v>5</v>
      </c>
      <c r="B54" s="166">
        <v>32</v>
      </c>
      <c r="C54">
        <v>22.22</v>
      </c>
      <c r="D54" s="166">
        <v>27</v>
      </c>
      <c r="E54" s="120">
        <v>18.489999999999998</v>
      </c>
      <c r="F54">
        <v>32</v>
      </c>
      <c r="G54">
        <v>22.54</v>
      </c>
      <c r="H54" s="166">
        <v>25</v>
      </c>
      <c r="I54" s="120">
        <v>17.36</v>
      </c>
      <c r="J54">
        <v>28</v>
      </c>
      <c r="K54" s="120">
        <v>19.86</v>
      </c>
      <c r="M54" s="64" t="s">
        <v>387</v>
      </c>
      <c r="N54" s="64">
        <v>144</v>
      </c>
      <c r="O54" s="64">
        <v>3.7847219999999999</v>
      </c>
      <c r="P54" s="64">
        <v>2.0179719999999999</v>
      </c>
      <c r="Q54" s="64">
        <v>1</v>
      </c>
      <c r="R54" s="64">
        <v>7</v>
      </c>
    </row>
    <row r="55" spans="1:26" ht="15.75" customHeight="1" x14ac:dyDescent="0.25">
      <c r="A55" s="142">
        <v>6</v>
      </c>
      <c r="B55" s="166">
        <v>18</v>
      </c>
      <c r="C55">
        <v>12.5</v>
      </c>
      <c r="D55" s="166">
        <v>17</v>
      </c>
      <c r="E55" s="120">
        <v>11.64</v>
      </c>
      <c r="F55">
        <v>21</v>
      </c>
      <c r="G55">
        <v>14.79</v>
      </c>
      <c r="H55" s="166">
        <v>8</v>
      </c>
      <c r="I55" s="120">
        <v>5.56</v>
      </c>
      <c r="J55">
        <v>23</v>
      </c>
      <c r="K55" s="120">
        <v>16.309999999999999</v>
      </c>
      <c r="M55" s="64" t="s">
        <v>388</v>
      </c>
      <c r="N55" s="64">
        <v>141</v>
      </c>
      <c r="O55" s="64">
        <v>5.1914889999999998</v>
      </c>
      <c r="P55" s="64">
        <v>1.8241039999999999</v>
      </c>
      <c r="Q55" s="64">
        <v>1</v>
      </c>
      <c r="R55" s="64">
        <v>7</v>
      </c>
    </row>
    <row r="56" spans="1:26" ht="15.75" customHeight="1" x14ac:dyDescent="0.25">
      <c r="A56" s="142">
        <v>7</v>
      </c>
      <c r="B56" s="166">
        <v>20</v>
      </c>
      <c r="C56">
        <v>13.89</v>
      </c>
      <c r="D56" s="166">
        <v>18</v>
      </c>
      <c r="E56" s="120">
        <v>12.33</v>
      </c>
      <c r="F56">
        <v>28</v>
      </c>
      <c r="G56">
        <v>19.72</v>
      </c>
      <c r="H56" s="166">
        <v>22</v>
      </c>
      <c r="I56" s="120">
        <v>15.28</v>
      </c>
      <c r="J56">
        <v>47</v>
      </c>
      <c r="K56" s="120">
        <v>33.33</v>
      </c>
    </row>
    <row r="57" spans="1:26" ht="15.75" customHeight="1" x14ac:dyDescent="0.25">
      <c r="A57" s="145" t="s">
        <v>35</v>
      </c>
      <c r="B57" s="150">
        <v>144</v>
      </c>
      <c r="C57" s="140">
        <v>100</v>
      </c>
      <c r="D57" s="150">
        <v>146</v>
      </c>
      <c r="E57" s="138">
        <v>100</v>
      </c>
      <c r="F57" s="140">
        <v>142</v>
      </c>
      <c r="G57" s="140">
        <v>100</v>
      </c>
      <c r="H57" s="150">
        <v>144</v>
      </c>
      <c r="I57" s="138">
        <v>100</v>
      </c>
      <c r="J57" s="140">
        <v>141</v>
      </c>
      <c r="K57" s="138">
        <v>100</v>
      </c>
    </row>
    <row r="58" spans="1:26" ht="15.75" customHeight="1" x14ac:dyDescent="0.25"/>
    <row r="59" spans="1:26" ht="15.75" customHeight="1" x14ac:dyDescent="0.25">
      <c r="M59" s="55"/>
      <c r="N59" s="55"/>
      <c r="O59" s="55"/>
      <c r="P59" s="55"/>
      <c r="Q59" s="55"/>
      <c r="R59" s="55"/>
      <c r="S59" s="55"/>
      <c r="T59" s="55"/>
    </row>
    <row r="60" spans="1:26" ht="15.75" customHeight="1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U60" s="55"/>
      <c r="V60" s="55"/>
      <c r="W60" s="55"/>
      <c r="X60" s="55"/>
      <c r="Y60" s="55"/>
      <c r="Z60" s="55"/>
    </row>
    <row r="61" spans="1:26" ht="15.75" customHeight="1" x14ac:dyDescent="0.25"/>
    <row r="62" spans="1:26" ht="15.75" customHeight="1" x14ac:dyDescent="0.25"/>
    <row r="63" spans="1:26" ht="15.75" customHeight="1" x14ac:dyDescent="0.25"/>
    <row r="64" spans="1:2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S20:T20"/>
    <mergeCell ref="B4:C4"/>
    <mergeCell ref="D4:E4"/>
    <mergeCell ref="F4:G4"/>
    <mergeCell ref="H4:I4"/>
    <mergeCell ref="J48:K48"/>
    <mergeCell ref="M20:N20"/>
    <mergeCell ref="B20:C20"/>
    <mergeCell ref="O20:P20"/>
    <mergeCell ref="Q20:R20"/>
    <mergeCell ref="H20:I20"/>
    <mergeCell ref="D20:E20"/>
    <mergeCell ref="F20:G20"/>
    <mergeCell ref="B48:C48"/>
    <mergeCell ref="D48:E48"/>
    <mergeCell ref="F48:G48"/>
    <mergeCell ref="H48:I4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A34" workbookViewId="0">
      <selection activeCell="A47" sqref="A47:E52"/>
    </sheetView>
  </sheetViews>
  <sheetFormatPr defaultColWidth="14.42578125" defaultRowHeight="15" customHeight="1" x14ac:dyDescent="0.25"/>
  <cols>
    <col min="1" max="1" width="59" customWidth="1"/>
    <col min="2" max="2" width="14.42578125" customWidth="1"/>
    <col min="3" max="3" width="25" customWidth="1"/>
    <col min="4" max="6" width="8.7109375" customWidth="1"/>
    <col min="7" max="7" width="16.85546875" customWidth="1"/>
    <col min="8" max="8" width="37.140625" customWidth="1"/>
    <col min="9" max="24" width="8.7109375" customWidth="1"/>
  </cols>
  <sheetData>
    <row r="1" spans="1:10" x14ac:dyDescent="0.25">
      <c r="B1" s="175" t="s">
        <v>0</v>
      </c>
      <c r="C1" s="170"/>
      <c r="D1" s="175" t="s">
        <v>4</v>
      </c>
      <c r="E1" s="170"/>
      <c r="I1" s="72"/>
      <c r="J1" s="4"/>
    </row>
    <row r="2" spans="1:10" x14ac:dyDescent="0.25">
      <c r="A2" s="3" t="s">
        <v>7</v>
      </c>
      <c r="B2" s="6" t="s">
        <v>8</v>
      </c>
      <c r="C2" s="9" t="s">
        <v>10</v>
      </c>
      <c r="D2" s="6" t="s">
        <v>8</v>
      </c>
      <c r="E2" s="9" t="s">
        <v>10</v>
      </c>
      <c r="H2" s="3" t="s">
        <v>7</v>
      </c>
      <c r="I2" s="200" t="s">
        <v>399</v>
      </c>
      <c r="J2" s="200" t="s">
        <v>400</v>
      </c>
    </row>
    <row r="3" spans="1:10" x14ac:dyDescent="0.25">
      <c r="A3" s="11" t="s">
        <v>11</v>
      </c>
      <c r="B3" s="13">
        <v>164</v>
      </c>
      <c r="C3" s="15">
        <v>9.99</v>
      </c>
      <c r="D3" s="13">
        <v>41</v>
      </c>
      <c r="E3" s="15">
        <v>2.5</v>
      </c>
      <c r="H3" s="199" t="s">
        <v>389</v>
      </c>
      <c r="I3" s="15">
        <v>9.99</v>
      </c>
      <c r="J3" s="15">
        <v>2.5</v>
      </c>
    </row>
    <row r="4" spans="1:10" x14ac:dyDescent="0.25">
      <c r="A4" s="17" t="s">
        <v>13</v>
      </c>
      <c r="B4" s="13">
        <v>272</v>
      </c>
      <c r="C4" s="15">
        <v>16.579999999999998</v>
      </c>
      <c r="D4" s="13">
        <v>66</v>
      </c>
      <c r="E4" s="15">
        <v>4.0199999999999996</v>
      </c>
      <c r="H4" s="198" t="s">
        <v>390</v>
      </c>
      <c r="I4" s="15">
        <v>16.579999999999998</v>
      </c>
      <c r="J4" s="15">
        <v>4.0199999999999996</v>
      </c>
    </row>
    <row r="5" spans="1:10" x14ac:dyDescent="0.25">
      <c r="A5" s="17" t="s">
        <v>16</v>
      </c>
      <c r="B5" s="13">
        <v>414</v>
      </c>
      <c r="C5" s="15">
        <v>25.23</v>
      </c>
      <c r="D5" s="13">
        <v>246</v>
      </c>
      <c r="E5" s="15">
        <v>14.99</v>
      </c>
      <c r="H5" s="198" t="s">
        <v>391</v>
      </c>
      <c r="I5" s="15">
        <v>25.23</v>
      </c>
      <c r="J5" s="15">
        <v>14.99</v>
      </c>
    </row>
    <row r="6" spans="1:10" x14ac:dyDescent="0.25">
      <c r="A6" s="17" t="s">
        <v>19</v>
      </c>
      <c r="B6" s="13">
        <v>31</v>
      </c>
      <c r="C6" s="15">
        <v>1.89</v>
      </c>
      <c r="D6" s="13">
        <v>27</v>
      </c>
      <c r="E6" s="15">
        <v>1.65</v>
      </c>
      <c r="H6" s="198" t="s">
        <v>392</v>
      </c>
      <c r="I6" s="15">
        <v>1.89</v>
      </c>
      <c r="J6" s="15">
        <v>1.65</v>
      </c>
    </row>
    <row r="7" spans="1:10" x14ac:dyDescent="0.25">
      <c r="A7" s="17" t="s">
        <v>21</v>
      </c>
      <c r="B7" s="13">
        <v>163</v>
      </c>
      <c r="C7" s="15">
        <v>9.93</v>
      </c>
      <c r="D7" s="13">
        <v>178</v>
      </c>
      <c r="E7" s="15">
        <v>10.85</v>
      </c>
      <c r="H7" s="198" t="s">
        <v>393</v>
      </c>
      <c r="I7" s="15">
        <v>9.93</v>
      </c>
      <c r="J7" s="15">
        <v>10.85</v>
      </c>
    </row>
    <row r="8" spans="1:10" x14ac:dyDescent="0.25">
      <c r="A8" s="17" t="s">
        <v>24</v>
      </c>
      <c r="B8" s="13">
        <v>320</v>
      </c>
      <c r="C8" s="15">
        <v>19.5</v>
      </c>
      <c r="D8" s="13">
        <v>263</v>
      </c>
      <c r="E8" s="15">
        <v>16.03</v>
      </c>
      <c r="H8" s="198" t="s">
        <v>394</v>
      </c>
      <c r="I8" s="15">
        <v>19.5</v>
      </c>
      <c r="J8" s="15">
        <v>16.03</v>
      </c>
    </row>
    <row r="9" spans="1:10" x14ac:dyDescent="0.25">
      <c r="A9" s="17" t="s">
        <v>28</v>
      </c>
      <c r="B9" s="13">
        <v>93</v>
      </c>
      <c r="C9" s="15">
        <v>5.67</v>
      </c>
      <c r="D9" s="13">
        <v>598</v>
      </c>
      <c r="E9" s="15">
        <v>36.44</v>
      </c>
      <c r="H9" s="198" t="s">
        <v>395</v>
      </c>
      <c r="I9" s="15">
        <v>5.67</v>
      </c>
      <c r="J9" s="15">
        <v>36.44</v>
      </c>
    </row>
    <row r="10" spans="1:10" x14ac:dyDescent="0.25">
      <c r="A10" s="17" t="s">
        <v>29</v>
      </c>
      <c r="B10" s="13">
        <v>17</v>
      </c>
      <c r="C10" s="15">
        <v>1.04</v>
      </c>
      <c r="D10" s="13">
        <v>20</v>
      </c>
      <c r="E10" s="15">
        <v>1.22</v>
      </c>
      <c r="H10" s="198" t="s">
        <v>396</v>
      </c>
      <c r="I10" s="15">
        <v>1.04</v>
      </c>
      <c r="J10" s="15">
        <v>1.22</v>
      </c>
    </row>
    <row r="11" spans="1:10" x14ac:dyDescent="0.25">
      <c r="A11" s="17" t="s">
        <v>30</v>
      </c>
      <c r="B11" s="13">
        <v>6</v>
      </c>
      <c r="C11" s="15">
        <v>0.37</v>
      </c>
      <c r="D11" s="13">
        <v>13</v>
      </c>
      <c r="E11" s="15">
        <v>0.79</v>
      </c>
      <c r="H11" s="198" t="s">
        <v>397</v>
      </c>
      <c r="I11" s="15">
        <v>0.37</v>
      </c>
      <c r="J11" s="15">
        <v>0.79</v>
      </c>
    </row>
    <row r="12" spans="1:10" x14ac:dyDescent="0.25">
      <c r="A12" s="17" t="s">
        <v>32</v>
      </c>
      <c r="B12" s="13">
        <v>161</v>
      </c>
      <c r="C12" s="15">
        <v>9.81</v>
      </c>
      <c r="D12" s="13">
        <v>189</v>
      </c>
      <c r="E12" s="15">
        <v>11.52</v>
      </c>
      <c r="H12" s="198" t="s">
        <v>398</v>
      </c>
      <c r="I12" s="15">
        <v>9.81</v>
      </c>
      <c r="J12" s="15">
        <v>11.52</v>
      </c>
    </row>
    <row r="13" spans="1:10" x14ac:dyDescent="0.25">
      <c r="A13" s="17"/>
      <c r="B13" s="13"/>
      <c r="C13" s="15"/>
      <c r="D13" s="13"/>
      <c r="E13" s="15"/>
      <c r="H13" s="17"/>
      <c r="I13" s="15"/>
      <c r="J13" s="15"/>
    </row>
    <row r="14" spans="1:10" x14ac:dyDescent="0.25">
      <c r="A14" s="22" t="s">
        <v>35</v>
      </c>
      <c r="B14" s="24">
        <v>1641</v>
      </c>
      <c r="C14" s="26">
        <v>100</v>
      </c>
      <c r="D14" s="28">
        <v>1641</v>
      </c>
      <c r="E14" s="26">
        <v>100</v>
      </c>
      <c r="H14" s="22" t="s">
        <v>35</v>
      </c>
      <c r="I14" s="26">
        <v>100</v>
      </c>
      <c r="J14" s="26">
        <v>100</v>
      </c>
    </row>
    <row r="17" spans="1:5" ht="48" customHeight="1" x14ac:dyDescent="0.25">
      <c r="A17" s="32" t="s">
        <v>46</v>
      </c>
      <c r="B17" s="34" t="s">
        <v>42</v>
      </c>
      <c r="C17" s="34" t="s">
        <v>10</v>
      </c>
    </row>
    <row r="18" spans="1:5" x14ac:dyDescent="0.25">
      <c r="A18" s="11" t="s">
        <v>50</v>
      </c>
      <c r="B18" s="6">
        <v>911</v>
      </c>
      <c r="C18" s="9">
        <v>55.51</v>
      </c>
    </row>
    <row r="19" spans="1:5" x14ac:dyDescent="0.25">
      <c r="A19" s="17" t="s">
        <v>51</v>
      </c>
      <c r="B19" s="13">
        <v>730</v>
      </c>
      <c r="C19" s="15">
        <v>44.49</v>
      </c>
    </row>
    <row r="20" spans="1:5" x14ac:dyDescent="0.25">
      <c r="A20" s="17"/>
      <c r="B20" s="13"/>
      <c r="C20" s="15"/>
    </row>
    <row r="21" spans="1:5" ht="15.75" customHeight="1" x14ac:dyDescent="0.25">
      <c r="A21" s="22" t="s">
        <v>35</v>
      </c>
      <c r="B21" s="28">
        <v>1641</v>
      </c>
      <c r="C21" s="26">
        <v>100</v>
      </c>
    </row>
    <row r="22" spans="1:5" ht="15.75" customHeight="1" x14ac:dyDescent="0.25"/>
    <row r="23" spans="1:5" ht="15.75" customHeight="1" x14ac:dyDescent="0.25"/>
    <row r="24" spans="1:5" ht="15.75" customHeight="1" x14ac:dyDescent="0.25">
      <c r="A24" s="32" t="s">
        <v>53</v>
      </c>
      <c r="B24" s="34" t="s">
        <v>42</v>
      </c>
      <c r="C24" s="34" t="s">
        <v>10</v>
      </c>
    </row>
    <row r="25" spans="1:5" ht="15.75" customHeight="1" x14ac:dyDescent="0.25">
      <c r="A25" s="38" t="s">
        <v>50</v>
      </c>
      <c r="B25" s="39">
        <v>1480</v>
      </c>
      <c r="C25" s="9">
        <v>90.19</v>
      </c>
    </row>
    <row r="26" spans="1:5" ht="15.75" customHeight="1" x14ac:dyDescent="0.25">
      <c r="A26" s="41" t="s">
        <v>51</v>
      </c>
      <c r="B26" s="13">
        <v>161</v>
      </c>
      <c r="C26" s="15">
        <v>9.81</v>
      </c>
    </row>
    <row r="27" spans="1:5" ht="15.75" customHeight="1" x14ac:dyDescent="0.25">
      <c r="A27" s="41"/>
      <c r="B27" s="13"/>
      <c r="C27" s="15"/>
    </row>
    <row r="28" spans="1:5" ht="15.75" customHeight="1" x14ac:dyDescent="0.25">
      <c r="A28" s="43" t="s">
        <v>35</v>
      </c>
      <c r="B28" s="28">
        <v>1641</v>
      </c>
      <c r="C28" s="26">
        <v>100</v>
      </c>
    </row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>
      <c r="B32" s="175" t="s">
        <v>421</v>
      </c>
      <c r="C32" s="170"/>
      <c r="D32" s="175" t="s">
        <v>422</v>
      </c>
      <c r="E32" s="170"/>
    </row>
    <row r="33" spans="1:5" ht="15.75" customHeight="1" x14ac:dyDescent="0.25">
      <c r="A33" s="3" t="s">
        <v>7</v>
      </c>
      <c r="B33" s="6" t="s">
        <v>8</v>
      </c>
      <c r="C33" s="9" t="s">
        <v>10</v>
      </c>
      <c r="D33" s="6" t="s">
        <v>8</v>
      </c>
      <c r="E33" s="9" t="s">
        <v>10</v>
      </c>
    </row>
    <row r="34" spans="1:5" ht="15.75" customHeight="1" x14ac:dyDescent="0.25">
      <c r="A34" s="11" t="s">
        <v>11</v>
      </c>
      <c r="B34" s="13">
        <v>164</v>
      </c>
      <c r="C34" s="15">
        <v>9.99</v>
      </c>
      <c r="D34" s="13">
        <v>41</v>
      </c>
      <c r="E34" s="15">
        <v>2.5</v>
      </c>
    </row>
    <row r="35" spans="1:5" ht="15.75" customHeight="1" x14ac:dyDescent="0.25">
      <c r="A35" s="17" t="s">
        <v>13</v>
      </c>
      <c r="B35" s="13">
        <v>272</v>
      </c>
      <c r="C35" s="15">
        <v>16.579999999999998</v>
      </c>
      <c r="D35" s="13">
        <v>66</v>
      </c>
      <c r="E35" s="15">
        <v>4.0199999999999996</v>
      </c>
    </row>
    <row r="36" spans="1:5" ht="15.75" customHeight="1" x14ac:dyDescent="0.25">
      <c r="A36" s="17" t="s">
        <v>16</v>
      </c>
      <c r="B36" s="13">
        <v>414</v>
      </c>
      <c r="C36" s="15">
        <v>25.23</v>
      </c>
      <c r="D36" s="13">
        <v>246</v>
      </c>
      <c r="E36" s="15">
        <v>14.99</v>
      </c>
    </row>
    <row r="37" spans="1:5" ht="15.75" customHeight="1" x14ac:dyDescent="0.25">
      <c r="A37" s="17" t="s">
        <v>19</v>
      </c>
      <c r="B37" s="13">
        <v>31</v>
      </c>
      <c r="C37" s="15">
        <v>1.89</v>
      </c>
      <c r="D37" s="13">
        <v>27</v>
      </c>
      <c r="E37" s="15">
        <v>1.65</v>
      </c>
    </row>
    <row r="38" spans="1:5" ht="15.75" customHeight="1" x14ac:dyDescent="0.25">
      <c r="A38" s="17" t="s">
        <v>21</v>
      </c>
      <c r="B38" s="13">
        <v>163</v>
      </c>
      <c r="C38" s="15">
        <v>9.93</v>
      </c>
      <c r="D38" s="13">
        <v>178</v>
      </c>
      <c r="E38" s="15">
        <v>10.85</v>
      </c>
    </row>
    <row r="39" spans="1:5" ht="15.75" customHeight="1" x14ac:dyDescent="0.25">
      <c r="A39" s="17" t="s">
        <v>24</v>
      </c>
      <c r="B39" s="13">
        <v>320</v>
      </c>
      <c r="C39" s="15">
        <v>19.5</v>
      </c>
      <c r="D39" s="13">
        <v>263</v>
      </c>
      <c r="E39" s="15">
        <v>16.03</v>
      </c>
    </row>
    <row r="40" spans="1:5" ht="15.75" customHeight="1" x14ac:dyDescent="0.25">
      <c r="A40" s="17" t="s">
        <v>28</v>
      </c>
      <c r="B40" s="13">
        <v>93</v>
      </c>
      <c r="C40" s="15">
        <v>5.67</v>
      </c>
      <c r="D40" s="13">
        <v>598</v>
      </c>
      <c r="E40" s="15">
        <v>36.44</v>
      </c>
    </row>
    <row r="41" spans="1:5" ht="15.75" customHeight="1" x14ac:dyDescent="0.25">
      <c r="A41" s="17" t="s">
        <v>29</v>
      </c>
      <c r="B41" s="13">
        <v>17</v>
      </c>
      <c r="C41" s="15">
        <v>1.04</v>
      </c>
      <c r="D41" s="13">
        <v>20</v>
      </c>
      <c r="E41" s="15">
        <v>1.22</v>
      </c>
    </row>
    <row r="42" spans="1:5" ht="15.75" customHeight="1" x14ac:dyDescent="0.25">
      <c r="A42" s="17" t="s">
        <v>30</v>
      </c>
      <c r="B42" s="13">
        <v>6</v>
      </c>
      <c r="C42" s="15">
        <v>0.37</v>
      </c>
      <c r="D42" s="13">
        <v>13</v>
      </c>
      <c r="E42" s="15">
        <v>0.79</v>
      </c>
    </row>
    <row r="43" spans="1:5" ht="15.75" customHeight="1" x14ac:dyDescent="0.25">
      <c r="A43" s="17" t="s">
        <v>32</v>
      </c>
      <c r="B43" s="13">
        <v>161</v>
      </c>
      <c r="C43" s="15">
        <v>9.81</v>
      </c>
      <c r="D43" s="13">
        <v>189</v>
      </c>
      <c r="E43" s="15">
        <v>11.52</v>
      </c>
    </row>
    <row r="44" spans="1:5" ht="15.75" customHeight="1" x14ac:dyDescent="0.25">
      <c r="A44" s="17"/>
      <c r="B44" s="13"/>
      <c r="C44" s="15"/>
      <c r="D44" s="13"/>
      <c r="E44" s="15"/>
    </row>
    <row r="45" spans="1:5" ht="15.75" customHeight="1" x14ac:dyDescent="0.25">
      <c r="A45" s="22" t="s">
        <v>35</v>
      </c>
      <c r="B45" s="24">
        <v>1641</v>
      </c>
      <c r="C45" s="26">
        <v>100</v>
      </c>
      <c r="D45" s="28">
        <v>1641</v>
      </c>
      <c r="E45" s="26">
        <v>100</v>
      </c>
    </row>
    <row r="46" spans="1:5" ht="15.75" customHeight="1" thickBot="1" x14ac:dyDescent="0.3"/>
    <row r="47" spans="1:5" ht="15.75" customHeight="1" x14ac:dyDescent="0.25">
      <c r="A47" s="221"/>
      <c r="B47" s="222" t="s">
        <v>421</v>
      </c>
      <c r="C47" s="223"/>
      <c r="D47" s="222" t="s">
        <v>422</v>
      </c>
      <c r="E47" s="224"/>
    </row>
    <row r="48" spans="1:5" ht="15.75" customHeight="1" x14ac:dyDescent="0.25">
      <c r="A48" s="225"/>
      <c r="B48" s="6" t="s">
        <v>8</v>
      </c>
      <c r="C48" s="9" t="s">
        <v>10</v>
      </c>
      <c r="D48" s="6" t="s">
        <v>8</v>
      </c>
      <c r="E48" s="226" t="s">
        <v>10</v>
      </c>
    </row>
    <row r="49" spans="1:5" ht="15.75" customHeight="1" x14ac:dyDescent="0.25">
      <c r="A49" s="227" t="s">
        <v>420</v>
      </c>
      <c r="B49" s="228">
        <f>B34+B35+B36+B37+B38+B39</f>
        <v>1364</v>
      </c>
      <c r="C49" s="228">
        <f t="shared" ref="C49:E49" si="0">C34+C35+C36+C37+C38+C39</f>
        <v>83.12</v>
      </c>
      <c r="D49" s="228">
        <f t="shared" si="0"/>
        <v>821</v>
      </c>
      <c r="E49" s="229">
        <f t="shared" si="0"/>
        <v>50.04</v>
      </c>
    </row>
    <row r="50" spans="1:5" ht="15.75" customHeight="1" x14ac:dyDescent="0.25">
      <c r="A50" s="227" t="s">
        <v>423</v>
      </c>
      <c r="B50" s="228">
        <f>B40</f>
        <v>93</v>
      </c>
      <c r="C50" s="228">
        <f t="shared" ref="C50:E50" si="1">C40</f>
        <v>5.67</v>
      </c>
      <c r="D50" s="228">
        <f t="shared" si="1"/>
        <v>598</v>
      </c>
      <c r="E50" s="229">
        <f t="shared" si="1"/>
        <v>36.44</v>
      </c>
    </row>
    <row r="51" spans="1:5" ht="15.75" customHeight="1" x14ac:dyDescent="0.25">
      <c r="A51" s="227" t="s">
        <v>424</v>
      </c>
      <c r="B51" s="228">
        <f>B41+B42</f>
        <v>23</v>
      </c>
      <c r="C51" s="228">
        <f t="shared" ref="C51:E51" si="2">C41+C42</f>
        <v>1.4100000000000001</v>
      </c>
      <c r="D51" s="228">
        <f t="shared" si="2"/>
        <v>33</v>
      </c>
      <c r="E51" s="229">
        <f t="shared" si="2"/>
        <v>2.0099999999999998</v>
      </c>
    </row>
    <row r="52" spans="1:5" ht="15.75" customHeight="1" thickBot="1" x14ac:dyDescent="0.3">
      <c r="A52" s="230" t="s">
        <v>33</v>
      </c>
      <c r="B52" s="231">
        <f>B43</f>
        <v>161</v>
      </c>
      <c r="C52" s="231">
        <f t="shared" ref="C52:E52" si="3">C43</f>
        <v>9.81</v>
      </c>
      <c r="D52" s="231">
        <f t="shared" si="3"/>
        <v>189</v>
      </c>
      <c r="E52" s="232">
        <f t="shared" si="3"/>
        <v>11.52</v>
      </c>
    </row>
    <row r="53" spans="1:5" ht="15.75" customHeight="1" x14ac:dyDescent="0.25"/>
    <row r="54" spans="1:5" ht="15.75" customHeight="1" x14ac:dyDescent="0.25"/>
    <row r="55" spans="1:5" ht="15.75" customHeight="1" x14ac:dyDescent="0.25"/>
    <row r="56" spans="1:5" ht="15.75" customHeight="1" x14ac:dyDescent="0.25"/>
    <row r="57" spans="1:5" ht="15.75" customHeight="1" x14ac:dyDescent="0.25"/>
    <row r="58" spans="1:5" ht="15.75" customHeight="1" x14ac:dyDescent="0.25"/>
    <row r="59" spans="1:5" ht="15.75" customHeight="1" x14ac:dyDescent="0.25"/>
    <row r="60" spans="1:5" ht="15.75" customHeight="1" x14ac:dyDescent="0.25"/>
    <row r="61" spans="1:5" ht="15.75" customHeight="1" x14ac:dyDescent="0.25"/>
    <row r="62" spans="1:5" ht="15.75" customHeight="1" x14ac:dyDescent="0.25"/>
    <row r="63" spans="1:5" ht="15.75" customHeight="1" x14ac:dyDescent="0.25"/>
    <row r="64" spans="1: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B47:C47"/>
    <mergeCell ref="D47:E47"/>
    <mergeCell ref="B1:C1"/>
    <mergeCell ref="D1:E1"/>
    <mergeCell ref="B32:C32"/>
    <mergeCell ref="D32:E32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999"/>
  <sheetViews>
    <sheetView topLeftCell="X4" workbookViewId="0">
      <selection activeCell="AG23" sqref="AG23"/>
    </sheetView>
  </sheetViews>
  <sheetFormatPr defaultColWidth="14.42578125" defaultRowHeight="15" customHeight="1" x14ac:dyDescent="0.25"/>
  <cols>
    <col min="1" max="1" width="14.85546875" customWidth="1"/>
    <col min="2" max="3" width="10.5703125" customWidth="1"/>
    <col min="4" max="4" width="10.140625" customWidth="1"/>
    <col min="5" max="5" width="10.42578125" customWidth="1"/>
    <col min="6" max="6" width="10.140625" customWidth="1"/>
    <col min="7" max="7" width="10.7109375" customWidth="1"/>
    <col min="8" max="9" width="8.7109375" customWidth="1"/>
    <col min="10" max="10" width="13.5703125" customWidth="1"/>
    <col min="11" max="11" width="10.42578125" customWidth="1"/>
    <col min="12" max="12" width="12" customWidth="1"/>
    <col min="13" max="13" width="10.7109375" customWidth="1"/>
    <col min="14" max="14" width="11.85546875" customWidth="1"/>
    <col min="15" max="15" width="11.42578125" customWidth="1"/>
    <col min="16" max="16" width="10.28515625" customWidth="1"/>
    <col min="17" max="17" width="11.28515625" customWidth="1"/>
    <col min="18" max="18" width="11.42578125" customWidth="1"/>
    <col min="19" max="19" width="10.85546875" customWidth="1"/>
    <col min="20" max="20" width="10.7109375" customWidth="1"/>
    <col min="21" max="22" width="8.7109375" customWidth="1"/>
    <col min="23" max="23" width="82.42578125" customWidth="1"/>
    <col min="24" max="26" width="8.7109375" customWidth="1"/>
    <col min="29" max="29" width="27.42578125" customWidth="1"/>
    <col min="30" max="30" width="22" customWidth="1"/>
    <col min="31" max="31" width="18.42578125" customWidth="1"/>
  </cols>
  <sheetData>
    <row r="1" spans="1:38 16379:16379" ht="42" customHeight="1" x14ac:dyDescent="0.25">
      <c r="A1" s="177" t="s">
        <v>1</v>
      </c>
      <c r="B1" s="174"/>
      <c r="C1" s="174"/>
      <c r="D1" s="174"/>
      <c r="E1" s="174"/>
      <c r="F1" s="174"/>
      <c r="G1" s="174"/>
      <c r="J1" s="178" t="s">
        <v>9</v>
      </c>
      <c r="K1" s="172"/>
      <c r="L1" s="172"/>
      <c r="M1" s="172"/>
      <c r="N1" s="172"/>
      <c r="O1" s="172"/>
      <c r="P1" s="172"/>
      <c r="Q1" s="172"/>
      <c r="R1" s="172"/>
      <c r="S1" s="172"/>
      <c r="T1" s="172"/>
      <c r="AB1" s="178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38 16379:16379" ht="81.75" customHeight="1" x14ac:dyDescent="0.25">
      <c r="A2" s="18" t="s">
        <v>22</v>
      </c>
      <c r="B2" s="176" t="s">
        <v>27</v>
      </c>
      <c r="C2" s="170"/>
      <c r="D2" s="176" t="s">
        <v>34</v>
      </c>
      <c r="E2" s="170"/>
      <c r="F2" s="176" t="s">
        <v>36</v>
      </c>
      <c r="G2" s="170"/>
      <c r="H2" s="21"/>
      <c r="I2" s="21"/>
      <c r="J2" s="18" t="s">
        <v>22</v>
      </c>
      <c r="K2" s="176" t="s">
        <v>37</v>
      </c>
      <c r="L2" s="170"/>
      <c r="M2" s="176" t="s">
        <v>38</v>
      </c>
      <c r="N2" s="170"/>
      <c r="O2" s="176" t="s">
        <v>39</v>
      </c>
      <c r="P2" s="170"/>
      <c r="Q2" s="176" t="s">
        <v>40</v>
      </c>
      <c r="R2" s="170"/>
      <c r="S2" s="176" t="s">
        <v>41</v>
      </c>
      <c r="T2" s="170"/>
      <c r="AB2" s="207" t="s">
        <v>5</v>
      </c>
      <c r="AC2" s="208" t="s">
        <v>411</v>
      </c>
      <c r="AD2" s="208" t="s">
        <v>412</v>
      </c>
      <c r="AE2" s="208" t="s">
        <v>413</v>
      </c>
      <c r="AF2" s="208" t="s">
        <v>414</v>
      </c>
      <c r="AG2" s="208" t="s">
        <v>415</v>
      </c>
      <c r="XEY2" s="201"/>
    </row>
    <row r="3" spans="1:38 16379:16379" x14ac:dyDescent="0.25">
      <c r="B3" s="6" t="s">
        <v>42</v>
      </c>
      <c r="C3" s="9" t="s">
        <v>10</v>
      </c>
      <c r="D3" s="6" t="s">
        <v>42</v>
      </c>
      <c r="E3" s="9" t="s">
        <v>10</v>
      </c>
      <c r="F3" s="6" t="s">
        <v>42</v>
      </c>
      <c r="G3" s="9" t="s">
        <v>10</v>
      </c>
      <c r="J3" s="11" t="s">
        <v>43</v>
      </c>
      <c r="K3" s="6" t="s">
        <v>42</v>
      </c>
      <c r="L3" s="9" t="s">
        <v>10</v>
      </c>
      <c r="M3" s="13" t="s">
        <v>8</v>
      </c>
      <c r="N3" s="15" t="s">
        <v>10</v>
      </c>
      <c r="O3" s="13" t="s">
        <v>8</v>
      </c>
      <c r="P3" s="15" t="s">
        <v>10</v>
      </c>
      <c r="Q3" s="6" t="s">
        <v>42</v>
      </c>
      <c r="R3" s="9" t="s">
        <v>10</v>
      </c>
      <c r="S3" s="6" t="s">
        <v>42</v>
      </c>
      <c r="T3" s="9" t="s">
        <v>10</v>
      </c>
      <c r="W3" s="173" t="s">
        <v>44</v>
      </c>
      <c r="X3" s="174"/>
      <c r="AB3" s="198" t="s">
        <v>401</v>
      </c>
      <c r="AC3" s="209">
        <v>16.2</v>
      </c>
      <c r="AD3" s="209">
        <v>20.9</v>
      </c>
      <c r="AE3" s="209">
        <v>21.89</v>
      </c>
      <c r="AF3" s="203">
        <v>9.98</v>
      </c>
      <c r="AG3" s="203">
        <v>13.09</v>
      </c>
      <c r="AJ3" s="173"/>
      <c r="AK3" s="174"/>
    </row>
    <row r="4" spans="1:38 16379:16379" x14ac:dyDescent="0.25">
      <c r="A4" s="17"/>
      <c r="B4" s="13"/>
      <c r="C4" s="15"/>
      <c r="D4" s="13"/>
      <c r="E4" s="15"/>
      <c r="F4" s="13"/>
      <c r="G4" s="15"/>
      <c r="J4" s="17"/>
      <c r="K4" s="13"/>
      <c r="L4" s="15"/>
      <c r="M4" s="13"/>
      <c r="N4" s="15"/>
      <c r="O4" s="13"/>
      <c r="P4" s="15"/>
      <c r="Q4" s="13"/>
      <c r="R4" s="15"/>
      <c r="S4" s="13"/>
      <c r="T4" s="15"/>
      <c r="X4" t="s">
        <v>3</v>
      </c>
      <c r="AB4" s="198" t="s">
        <v>403</v>
      </c>
      <c r="AC4" s="209">
        <v>9.6300000000000008</v>
      </c>
      <c r="AD4" s="209">
        <v>10.17</v>
      </c>
      <c r="AE4" s="209">
        <v>10.7</v>
      </c>
      <c r="AF4" s="203">
        <v>8.74</v>
      </c>
      <c r="AG4" s="203">
        <v>8.9600000000000009</v>
      </c>
    </row>
    <row r="5" spans="1:38 16379:16379" x14ac:dyDescent="0.25">
      <c r="A5" s="17" t="s">
        <v>45</v>
      </c>
      <c r="B5" s="13">
        <v>240</v>
      </c>
      <c r="C5" s="15">
        <v>14.71</v>
      </c>
      <c r="D5" s="13">
        <v>239</v>
      </c>
      <c r="E5" s="15">
        <v>14.71</v>
      </c>
      <c r="F5" s="13">
        <v>222</v>
      </c>
      <c r="G5" s="15">
        <v>13.65</v>
      </c>
      <c r="J5" s="29" t="s">
        <v>45</v>
      </c>
      <c r="K5" s="1">
        <v>264</v>
      </c>
      <c r="L5" s="1">
        <v>16.2</v>
      </c>
      <c r="M5" s="13">
        <v>339</v>
      </c>
      <c r="N5" s="1">
        <v>20.9</v>
      </c>
      <c r="O5" s="13">
        <v>354</v>
      </c>
      <c r="P5" s="1">
        <v>21.89</v>
      </c>
      <c r="Q5" s="13">
        <v>161</v>
      </c>
      <c r="R5" s="15">
        <v>9.98</v>
      </c>
      <c r="S5" s="13">
        <v>212</v>
      </c>
      <c r="T5" s="15">
        <v>13.09</v>
      </c>
      <c r="W5" s="31" t="s">
        <v>47</v>
      </c>
      <c r="X5" s="33">
        <v>792</v>
      </c>
      <c r="Y5" s="204">
        <f>(X5/1641)*100</f>
        <v>48.263254113345525</v>
      </c>
      <c r="AB5" s="198" t="s">
        <v>404</v>
      </c>
      <c r="AC5" s="209">
        <v>11.66</v>
      </c>
      <c r="AD5" s="209">
        <v>13.56</v>
      </c>
      <c r="AE5" s="209">
        <v>11.75</v>
      </c>
      <c r="AF5" s="203">
        <v>10.220000000000001</v>
      </c>
      <c r="AG5" s="203">
        <v>11.86</v>
      </c>
      <c r="AJ5" s="31"/>
      <c r="AK5" s="33"/>
    </row>
    <row r="6" spans="1:38 16379:16379" x14ac:dyDescent="0.25">
      <c r="A6" s="17">
        <v>2</v>
      </c>
      <c r="B6" s="13">
        <v>138</v>
      </c>
      <c r="C6" s="15">
        <v>8.4600000000000009</v>
      </c>
      <c r="D6" s="13">
        <v>164</v>
      </c>
      <c r="E6" s="15">
        <v>10.09</v>
      </c>
      <c r="F6" s="13">
        <v>136</v>
      </c>
      <c r="G6" s="15">
        <v>8.36</v>
      </c>
      <c r="J6" s="17">
        <v>2</v>
      </c>
      <c r="K6" s="1">
        <v>157</v>
      </c>
      <c r="L6" s="1">
        <v>9.6300000000000008</v>
      </c>
      <c r="M6" s="13">
        <v>165</v>
      </c>
      <c r="N6" s="1">
        <v>10.17</v>
      </c>
      <c r="O6" s="13">
        <v>173</v>
      </c>
      <c r="P6" s="1">
        <v>10.7</v>
      </c>
      <c r="Q6" s="13">
        <v>141</v>
      </c>
      <c r="R6" s="15">
        <v>8.74</v>
      </c>
      <c r="S6" s="13">
        <v>145</v>
      </c>
      <c r="T6" s="15">
        <v>8.9600000000000009</v>
      </c>
      <c r="W6" s="36" t="s">
        <v>49</v>
      </c>
      <c r="X6" s="37">
        <v>180</v>
      </c>
      <c r="Y6" s="204">
        <f t="shared" ref="Y6:Y10" si="0">(X6/1641)*100</f>
        <v>10.968921389396709</v>
      </c>
      <c r="AB6" s="198" t="s">
        <v>405</v>
      </c>
      <c r="AC6" s="209">
        <v>15.03</v>
      </c>
      <c r="AD6" s="209">
        <v>14.92</v>
      </c>
      <c r="AE6" s="209">
        <v>16.510000000000002</v>
      </c>
      <c r="AF6" s="203">
        <v>16.23</v>
      </c>
      <c r="AG6" s="203">
        <v>16.989999999999998</v>
      </c>
      <c r="AJ6" s="36"/>
      <c r="AK6" s="37"/>
    </row>
    <row r="7" spans="1:38 16379:16379" x14ac:dyDescent="0.25">
      <c r="A7" s="17">
        <v>3</v>
      </c>
      <c r="B7" s="13">
        <v>238</v>
      </c>
      <c r="C7" s="15">
        <v>14.59</v>
      </c>
      <c r="D7" s="13">
        <v>228</v>
      </c>
      <c r="E7" s="15">
        <v>14.03</v>
      </c>
      <c r="F7" s="13">
        <v>168</v>
      </c>
      <c r="G7" s="15">
        <v>10.33</v>
      </c>
      <c r="J7" s="17">
        <v>3</v>
      </c>
      <c r="K7" s="1">
        <v>190</v>
      </c>
      <c r="L7" s="1">
        <v>11.66</v>
      </c>
      <c r="M7" s="13">
        <v>220</v>
      </c>
      <c r="N7" s="1">
        <v>13.56</v>
      </c>
      <c r="O7" s="13">
        <v>190</v>
      </c>
      <c r="P7" s="1">
        <v>11.75</v>
      </c>
      <c r="Q7" s="13">
        <v>165</v>
      </c>
      <c r="R7" s="15">
        <v>10.220000000000001</v>
      </c>
      <c r="S7" s="13">
        <v>192</v>
      </c>
      <c r="T7" s="15">
        <v>11.86</v>
      </c>
      <c r="W7" s="36" t="s">
        <v>54</v>
      </c>
      <c r="X7" s="37">
        <v>496</v>
      </c>
      <c r="Y7" s="204">
        <f t="shared" si="0"/>
        <v>30.225472273004268</v>
      </c>
      <c r="AB7" s="198" t="s">
        <v>406</v>
      </c>
      <c r="AC7" s="209">
        <v>17.98</v>
      </c>
      <c r="AD7" s="209">
        <v>16.03</v>
      </c>
      <c r="AE7" s="209">
        <v>14.84</v>
      </c>
      <c r="AF7" s="203">
        <v>17.41</v>
      </c>
      <c r="AG7" s="203">
        <v>17.23</v>
      </c>
      <c r="AJ7" s="36"/>
      <c r="AK7" s="37"/>
    </row>
    <row r="8" spans="1:38 16379:16379" x14ac:dyDescent="0.25">
      <c r="A8" s="17">
        <v>4</v>
      </c>
      <c r="B8" s="13">
        <v>347</v>
      </c>
      <c r="C8" s="15">
        <v>21.28</v>
      </c>
      <c r="D8" s="13">
        <v>314</v>
      </c>
      <c r="E8" s="15">
        <v>19.32</v>
      </c>
      <c r="F8" s="13">
        <v>237</v>
      </c>
      <c r="G8" s="15">
        <v>14.58</v>
      </c>
      <c r="J8" s="17">
        <v>4</v>
      </c>
      <c r="K8" s="1">
        <v>245</v>
      </c>
      <c r="L8" s="1">
        <v>15.03</v>
      </c>
      <c r="M8" s="13">
        <v>242</v>
      </c>
      <c r="N8" s="1">
        <v>14.92</v>
      </c>
      <c r="O8" s="13">
        <v>267</v>
      </c>
      <c r="P8" s="1">
        <v>16.510000000000002</v>
      </c>
      <c r="Q8" s="13">
        <v>262</v>
      </c>
      <c r="R8" s="15">
        <v>16.23</v>
      </c>
      <c r="S8" s="13">
        <v>275</v>
      </c>
      <c r="T8" s="15">
        <v>16.989999999999998</v>
      </c>
      <c r="W8" s="36" t="s">
        <v>55</v>
      </c>
      <c r="X8" s="37">
        <v>182</v>
      </c>
      <c r="Y8" s="204">
        <f t="shared" si="0"/>
        <v>11.090798293723338</v>
      </c>
      <c r="AB8" s="198" t="s">
        <v>43</v>
      </c>
      <c r="AC8" s="209">
        <v>12.39</v>
      </c>
      <c r="AD8" s="209">
        <v>11.1</v>
      </c>
      <c r="AE8" s="209">
        <v>11.19</v>
      </c>
      <c r="AF8" s="203">
        <v>14.06</v>
      </c>
      <c r="AG8" s="203">
        <v>13.47</v>
      </c>
      <c r="AJ8" s="36"/>
      <c r="AK8" s="37"/>
    </row>
    <row r="9" spans="1:38 16379:16379" x14ac:dyDescent="0.25">
      <c r="A9" s="17">
        <v>5</v>
      </c>
      <c r="B9" s="13">
        <v>281</v>
      </c>
      <c r="C9" s="15">
        <v>17.23</v>
      </c>
      <c r="D9" s="13">
        <v>254</v>
      </c>
      <c r="E9" s="15">
        <v>15.63</v>
      </c>
      <c r="F9" s="13">
        <v>254</v>
      </c>
      <c r="G9" s="15">
        <v>15.62</v>
      </c>
      <c r="J9" s="17">
        <v>5</v>
      </c>
      <c r="K9" s="1">
        <v>293</v>
      </c>
      <c r="L9" s="1">
        <v>17.98</v>
      </c>
      <c r="M9" s="13">
        <v>260</v>
      </c>
      <c r="N9" s="1">
        <v>16.03</v>
      </c>
      <c r="O9" s="13">
        <v>240</v>
      </c>
      <c r="P9" s="1">
        <v>14.84</v>
      </c>
      <c r="Q9" s="13">
        <v>281</v>
      </c>
      <c r="R9" s="15">
        <v>17.41</v>
      </c>
      <c r="S9" s="13">
        <v>279</v>
      </c>
      <c r="T9" s="15">
        <v>17.23</v>
      </c>
      <c r="W9" s="40" t="s">
        <v>56</v>
      </c>
      <c r="X9" s="42">
        <v>223</v>
      </c>
      <c r="Y9" s="204">
        <f t="shared" si="0"/>
        <v>13.589274832419257</v>
      </c>
      <c r="AB9" s="198" t="s">
        <v>402</v>
      </c>
      <c r="AC9" s="209">
        <v>17.12</v>
      </c>
      <c r="AD9" s="209">
        <v>13.32</v>
      </c>
      <c r="AE9" s="209">
        <v>13.11</v>
      </c>
      <c r="AF9" s="203">
        <v>23.36</v>
      </c>
      <c r="AG9" s="203">
        <v>18.41</v>
      </c>
      <c r="AJ9" s="40"/>
      <c r="AK9" s="42"/>
    </row>
    <row r="10" spans="1:38 16379:16379" x14ac:dyDescent="0.25">
      <c r="A10" s="17">
        <v>6</v>
      </c>
      <c r="B10" s="13">
        <v>141</v>
      </c>
      <c r="C10" s="15">
        <v>8.65</v>
      </c>
      <c r="D10" s="13">
        <v>167</v>
      </c>
      <c r="E10" s="15">
        <v>10.28</v>
      </c>
      <c r="F10" s="13">
        <v>217</v>
      </c>
      <c r="G10" s="15">
        <v>13.35</v>
      </c>
      <c r="J10" s="17">
        <v>6</v>
      </c>
      <c r="K10" s="1">
        <v>202</v>
      </c>
      <c r="L10" s="1">
        <v>12.39</v>
      </c>
      <c r="M10" s="13">
        <v>180</v>
      </c>
      <c r="N10" s="1">
        <v>11.1</v>
      </c>
      <c r="O10" s="13">
        <v>181</v>
      </c>
      <c r="P10" s="1">
        <v>11.19</v>
      </c>
      <c r="Q10" s="13">
        <v>227</v>
      </c>
      <c r="R10" s="15">
        <v>14.06</v>
      </c>
      <c r="S10" s="13">
        <v>218</v>
      </c>
      <c r="T10" s="15">
        <v>13.47</v>
      </c>
      <c r="X10">
        <f>SUM(X5:X9)</f>
        <v>1873</v>
      </c>
      <c r="Y10" s="204">
        <f t="shared" si="0"/>
        <v>114.1377209018891</v>
      </c>
      <c r="AB10" s="17"/>
      <c r="AC10" s="1"/>
      <c r="AD10" s="15"/>
      <c r="AE10" s="1"/>
      <c r="AF10" s="15"/>
      <c r="AG10" s="15"/>
    </row>
    <row r="11" spans="1:38 16379:16379" x14ac:dyDescent="0.25">
      <c r="A11" s="17" t="s">
        <v>58</v>
      </c>
      <c r="B11" s="13">
        <v>246</v>
      </c>
      <c r="C11" s="15">
        <v>15.08</v>
      </c>
      <c r="D11" s="13">
        <v>259</v>
      </c>
      <c r="E11" s="15">
        <v>15.94</v>
      </c>
      <c r="F11" s="13">
        <v>392</v>
      </c>
      <c r="G11" s="15">
        <v>24.11</v>
      </c>
      <c r="J11" s="29" t="s">
        <v>58</v>
      </c>
      <c r="K11" s="1">
        <v>279</v>
      </c>
      <c r="L11" s="1">
        <v>17.12</v>
      </c>
      <c r="M11" s="13">
        <v>216</v>
      </c>
      <c r="N11" s="1">
        <v>13.32</v>
      </c>
      <c r="O11" s="13">
        <v>212</v>
      </c>
      <c r="P11" s="1">
        <v>13.11</v>
      </c>
      <c r="Q11" s="13">
        <v>377</v>
      </c>
      <c r="R11" s="15">
        <v>23.36</v>
      </c>
      <c r="S11" s="13">
        <v>298</v>
      </c>
      <c r="T11" s="15">
        <v>18.41</v>
      </c>
    </row>
    <row r="12" spans="1:38 16379:16379" x14ac:dyDescent="0.25">
      <c r="A12" s="17"/>
      <c r="B12" s="13"/>
      <c r="C12" s="15"/>
      <c r="D12" s="13"/>
      <c r="E12" s="15"/>
      <c r="F12" s="13"/>
      <c r="G12" s="15"/>
      <c r="J12" s="17"/>
      <c r="K12" s="1"/>
      <c r="L12" s="1"/>
      <c r="M12" s="13"/>
      <c r="N12" s="15"/>
      <c r="O12" s="1"/>
      <c r="P12" s="1"/>
      <c r="Q12" s="13"/>
      <c r="R12" s="15"/>
      <c r="S12" s="13"/>
      <c r="T12" s="15"/>
      <c r="AB12" t="s">
        <v>37</v>
      </c>
    </row>
    <row r="13" spans="1:38 16379:16379" x14ac:dyDescent="0.25">
      <c r="A13" s="22" t="s">
        <v>35</v>
      </c>
      <c r="B13" s="28">
        <v>1631</v>
      </c>
      <c r="C13" s="26">
        <v>100</v>
      </c>
      <c r="D13" s="28">
        <v>1625</v>
      </c>
      <c r="E13" s="26">
        <v>100</v>
      </c>
      <c r="F13" s="28">
        <v>1626</v>
      </c>
      <c r="G13" s="26">
        <v>100</v>
      </c>
      <c r="J13" s="22" t="s">
        <v>35</v>
      </c>
      <c r="K13" s="28">
        <v>1630</v>
      </c>
      <c r="L13" s="30">
        <v>100</v>
      </c>
      <c r="M13" s="28">
        <v>1622</v>
      </c>
      <c r="N13" s="26">
        <v>100</v>
      </c>
      <c r="O13" s="28">
        <v>1617</v>
      </c>
      <c r="P13" s="30">
        <v>100</v>
      </c>
      <c r="Q13" s="28">
        <v>1614</v>
      </c>
      <c r="R13" s="48">
        <v>100</v>
      </c>
      <c r="S13" s="28">
        <v>1619</v>
      </c>
      <c r="T13" s="26">
        <v>100</v>
      </c>
      <c r="AB13" t="s">
        <v>38</v>
      </c>
    </row>
    <row r="14" spans="1:38 16379:16379" ht="15" customHeight="1" x14ac:dyDescent="0.25">
      <c r="W14" s="205" t="s">
        <v>407</v>
      </c>
      <c r="X14" s="204">
        <v>48.263254113345525</v>
      </c>
      <c r="AB14" t="s">
        <v>39</v>
      </c>
    </row>
    <row r="15" spans="1:38 16379:16379" x14ac:dyDescent="0.25">
      <c r="K15" t="s">
        <v>37</v>
      </c>
      <c r="W15" s="206" t="s">
        <v>408</v>
      </c>
      <c r="X15" s="204">
        <v>10.968921389396709</v>
      </c>
      <c r="AB15" t="s">
        <v>40</v>
      </c>
    </row>
    <row r="16" spans="1:38 16379:16379" x14ac:dyDescent="0.25">
      <c r="K16" t="s">
        <v>38</v>
      </c>
      <c r="W16" s="206" t="s">
        <v>409</v>
      </c>
      <c r="X16" s="204">
        <v>30.225472273004268</v>
      </c>
      <c r="AB16" t="s">
        <v>41</v>
      </c>
    </row>
    <row r="17" spans="1:24" x14ac:dyDescent="0.25">
      <c r="K17" t="s">
        <v>39</v>
      </c>
      <c r="W17" s="206" t="s">
        <v>410</v>
      </c>
      <c r="X17" s="204">
        <v>11.090798293723338</v>
      </c>
    </row>
    <row r="18" spans="1:24" x14ac:dyDescent="0.25">
      <c r="K18" t="s">
        <v>40</v>
      </c>
      <c r="W18" s="40"/>
      <c r="X18" s="204"/>
    </row>
    <row r="19" spans="1:24" x14ac:dyDescent="0.25">
      <c r="A19" s="177" t="s">
        <v>1</v>
      </c>
      <c r="B19" s="174"/>
      <c r="C19" s="174"/>
      <c r="D19" s="174"/>
      <c r="E19" s="174"/>
      <c r="F19" s="174"/>
      <c r="G19" s="174"/>
      <c r="K19" t="s">
        <v>41</v>
      </c>
      <c r="X19" s="204"/>
    </row>
    <row r="20" spans="1:24" ht="15" customHeight="1" x14ac:dyDescent="0.25">
      <c r="A20" s="18" t="s">
        <v>22</v>
      </c>
      <c r="B20" s="201" t="s">
        <v>27</v>
      </c>
      <c r="C20" s="201" t="s">
        <v>34</v>
      </c>
      <c r="D20" s="201" t="s">
        <v>36</v>
      </c>
    </row>
    <row r="21" spans="1:24" ht="15.75" customHeight="1" x14ac:dyDescent="0.25">
      <c r="B21" s="6" t="s">
        <v>42</v>
      </c>
      <c r="C21" s="6" t="s">
        <v>42</v>
      </c>
      <c r="D21" s="6" t="s">
        <v>42</v>
      </c>
    </row>
    <row r="22" spans="1:24" ht="15.75" customHeight="1" x14ac:dyDescent="0.25">
      <c r="A22" s="17"/>
      <c r="B22" s="13"/>
      <c r="C22" s="13"/>
      <c r="D22" s="13"/>
    </row>
    <row r="23" spans="1:24" ht="15.75" customHeight="1" x14ac:dyDescent="0.25">
      <c r="A23" s="17" t="s">
        <v>45</v>
      </c>
      <c r="B23" s="13">
        <v>240</v>
      </c>
      <c r="C23" s="13">
        <v>239</v>
      </c>
      <c r="D23" s="13">
        <v>222</v>
      </c>
    </row>
    <row r="24" spans="1:24" ht="15.75" customHeight="1" x14ac:dyDescent="0.25">
      <c r="A24" s="17">
        <v>2</v>
      </c>
      <c r="B24" s="13">
        <v>138</v>
      </c>
      <c r="C24" s="13">
        <v>164</v>
      </c>
      <c r="D24" s="13">
        <v>136</v>
      </c>
    </row>
    <row r="25" spans="1:24" ht="15.75" customHeight="1" x14ac:dyDescent="0.25">
      <c r="A25" s="17">
        <v>3</v>
      </c>
      <c r="B25" s="13">
        <v>238</v>
      </c>
      <c r="C25" s="13">
        <v>228</v>
      </c>
      <c r="D25" s="13">
        <v>168</v>
      </c>
    </row>
    <row r="26" spans="1:24" ht="15.75" customHeight="1" x14ac:dyDescent="0.25">
      <c r="A26" s="17">
        <v>4</v>
      </c>
      <c r="B26" s="13">
        <v>347</v>
      </c>
      <c r="C26" s="13">
        <v>314</v>
      </c>
      <c r="D26" s="13">
        <v>237</v>
      </c>
    </row>
    <row r="27" spans="1:24" ht="15.75" customHeight="1" x14ac:dyDescent="0.25">
      <c r="A27" s="17">
        <v>5</v>
      </c>
      <c r="B27" s="13">
        <v>281</v>
      </c>
      <c r="C27" s="13">
        <v>254</v>
      </c>
      <c r="D27" s="13">
        <v>254</v>
      </c>
    </row>
    <row r="28" spans="1:24" ht="15.75" customHeight="1" x14ac:dyDescent="0.25">
      <c r="A28" s="17">
        <v>6</v>
      </c>
      <c r="B28" s="13">
        <v>141</v>
      </c>
      <c r="C28" s="13">
        <v>167</v>
      </c>
      <c r="D28" s="13">
        <v>217</v>
      </c>
    </row>
    <row r="29" spans="1:24" ht="15.75" customHeight="1" x14ac:dyDescent="0.25">
      <c r="A29" s="17" t="s">
        <v>58</v>
      </c>
      <c r="B29" s="13">
        <v>246</v>
      </c>
      <c r="C29" s="13">
        <v>259</v>
      </c>
      <c r="D29" s="13">
        <v>392</v>
      </c>
    </row>
    <row r="30" spans="1:24" ht="15.75" customHeight="1" x14ac:dyDescent="0.25">
      <c r="A30" s="17"/>
      <c r="B30" s="13"/>
      <c r="C30" s="13"/>
      <c r="D30" s="13"/>
    </row>
    <row r="31" spans="1:24" ht="15.75" customHeight="1" x14ac:dyDescent="0.25">
      <c r="A31" s="22" t="s">
        <v>35</v>
      </c>
      <c r="B31" s="28">
        <v>1631</v>
      </c>
      <c r="C31" s="28">
        <v>1625</v>
      </c>
      <c r="D31" s="28">
        <v>1626</v>
      </c>
    </row>
    <row r="32" spans="1:24" ht="15.75" customHeight="1" x14ac:dyDescent="0.25"/>
    <row r="33" spans="1:4" ht="15.75" customHeight="1" x14ac:dyDescent="0.25"/>
    <row r="34" spans="1:4" ht="15.75" customHeight="1" x14ac:dyDescent="0.25"/>
    <row r="35" spans="1:4" ht="15.75" customHeight="1" x14ac:dyDescent="0.25">
      <c r="A35" s="18"/>
      <c r="B35" s="201" t="s">
        <v>27</v>
      </c>
      <c r="C35" s="201" t="s">
        <v>34</v>
      </c>
      <c r="D35" s="201" t="s">
        <v>36</v>
      </c>
    </row>
    <row r="36" spans="1:4" ht="15.75" customHeight="1" x14ac:dyDescent="0.25">
      <c r="B36" s="200" t="s">
        <v>5</v>
      </c>
      <c r="C36" s="200" t="s">
        <v>5</v>
      </c>
      <c r="D36" s="200" t="s">
        <v>5</v>
      </c>
    </row>
    <row r="37" spans="1:4" ht="15.75" customHeight="1" x14ac:dyDescent="0.25">
      <c r="A37" s="198" t="s">
        <v>401</v>
      </c>
      <c r="B37" s="203">
        <v>14.71</v>
      </c>
      <c r="C37" s="203">
        <v>14.71</v>
      </c>
      <c r="D37" s="203">
        <v>13.65</v>
      </c>
    </row>
    <row r="38" spans="1:4" ht="15.75" customHeight="1" x14ac:dyDescent="0.25">
      <c r="A38" s="198" t="s">
        <v>403</v>
      </c>
      <c r="B38" s="203">
        <v>8.4600000000000009</v>
      </c>
      <c r="C38" s="203">
        <v>10.09</v>
      </c>
      <c r="D38" s="203">
        <v>8.36</v>
      </c>
    </row>
    <row r="39" spans="1:4" ht="15.75" customHeight="1" x14ac:dyDescent="0.25">
      <c r="A39" s="198" t="s">
        <v>404</v>
      </c>
      <c r="B39" s="203">
        <v>14.59</v>
      </c>
      <c r="C39" s="203">
        <v>14.03</v>
      </c>
      <c r="D39" s="203">
        <v>10.33</v>
      </c>
    </row>
    <row r="40" spans="1:4" ht="15.75" customHeight="1" x14ac:dyDescent="0.25">
      <c r="A40" s="198" t="s">
        <v>405</v>
      </c>
      <c r="B40" s="203">
        <v>21.28</v>
      </c>
      <c r="C40" s="203">
        <v>19.32</v>
      </c>
      <c r="D40" s="203">
        <v>14.58</v>
      </c>
    </row>
    <row r="41" spans="1:4" ht="15.75" customHeight="1" x14ac:dyDescent="0.25">
      <c r="A41" s="198" t="s">
        <v>406</v>
      </c>
      <c r="B41" s="203">
        <v>17.23</v>
      </c>
      <c r="C41" s="203">
        <v>15.63</v>
      </c>
      <c r="D41" s="203">
        <v>15.62</v>
      </c>
    </row>
    <row r="42" spans="1:4" ht="15.75" customHeight="1" x14ac:dyDescent="0.25">
      <c r="A42" s="198" t="s">
        <v>43</v>
      </c>
      <c r="B42" s="203">
        <v>8.65</v>
      </c>
      <c r="C42" s="203">
        <v>10.28</v>
      </c>
      <c r="D42" s="203">
        <v>13.35</v>
      </c>
    </row>
    <row r="43" spans="1:4" ht="15.75" customHeight="1" x14ac:dyDescent="0.25">
      <c r="A43" s="198" t="s">
        <v>402</v>
      </c>
      <c r="B43" s="203">
        <v>15.08</v>
      </c>
      <c r="C43" s="203">
        <v>15.94</v>
      </c>
      <c r="D43" s="203">
        <v>24.11</v>
      </c>
    </row>
    <row r="44" spans="1:4" ht="15.75" customHeight="1" x14ac:dyDescent="0.25">
      <c r="A44" s="17"/>
      <c r="B44" s="15"/>
      <c r="C44" s="15"/>
      <c r="D44" s="15"/>
    </row>
    <row r="45" spans="1:4" ht="15.75" customHeight="1" x14ac:dyDescent="0.25">
      <c r="A45" s="22" t="s">
        <v>35</v>
      </c>
      <c r="B45" s="26">
        <v>100</v>
      </c>
      <c r="C45" s="26">
        <v>100</v>
      </c>
      <c r="D45" s="26">
        <v>100</v>
      </c>
    </row>
    <row r="46" spans="1:4" ht="15.75" customHeight="1" x14ac:dyDescent="0.25">
      <c r="B46" s="28">
        <v>1631</v>
      </c>
    </row>
    <row r="47" spans="1:4" ht="15.75" customHeight="1" x14ac:dyDescent="0.25"/>
    <row r="48" spans="1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4">
    <mergeCell ref="AJ3:AK3"/>
    <mergeCell ref="AB1:AL1"/>
    <mergeCell ref="A19:G19"/>
    <mergeCell ref="W3:X3"/>
    <mergeCell ref="B2:C2"/>
    <mergeCell ref="D2:E2"/>
    <mergeCell ref="K2:L2"/>
    <mergeCell ref="M2:N2"/>
    <mergeCell ref="O2:P2"/>
    <mergeCell ref="F2:G2"/>
    <mergeCell ref="A1:G1"/>
    <mergeCell ref="Q2:R2"/>
    <mergeCell ref="J1:T1"/>
    <mergeCell ref="S2:T2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topLeftCell="A151" workbookViewId="0">
      <selection activeCell="V191" sqref="V191"/>
    </sheetView>
  </sheetViews>
  <sheetFormatPr defaultColWidth="14.42578125" defaultRowHeight="15" customHeight="1" x14ac:dyDescent="0.25"/>
  <cols>
    <col min="1" max="1" width="16.28515625" customWidth="1"/>
    <col min="2" max="26" width="8.7109375" customWidth="1"/>
  </cols>
  <sheetData>
    <row r="1" spans="1:20" ht="47.25" customHeight="1" x14ac:dyDescent="0.25">
      <c r="A1" s="177" t="s">
        <v>67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20" x14ac:dyDescent="0.25">
      <c r="A2" t="s">
        <v>69</v>
      </c>
    </row>
    <row r="3" spans="1:20" ht="57.75" customHeight="1" x14ac:dyDescent="0.25">
      <c r="A3" s="18" t="s">
        <v>22</v>
      </c>
      <c r="B3" s="176" t="s">
        <v>71</v>
      </c>
      <c r="C3" s="170"/>
      <c r="D3" s="176" t="s">
        <v>72</v>
      </c>
      <c r="E3" s="170"/>
      <c r="F3" s="176" t="s">
        <v>73</v>
      </c>
      <c r="G3" s="170"/>
      <c r="H3" s="176" t="s">
        <v>75</v>
      </c>
      <c r="I3" s="170"/>
      <c r="J3" s="176" t="s">
        <v>76</v>
      </c>
      <c r="K3" s="170"/>
      <c r="L3" s="176" t="s">
        <v>78</v>
      </c>
      <c r="M3" s="170"/>
    </row>
    <row r="4" spans="1:20" x14ac:dyDescent="0.25">
      <c r="A4" s="11" t="s">
        <v>43</v>
      </c>
      <c r="B4" s="6" t="s">
        <v>42</v>
      </c>
      <c r="C4" s="9" t="s">
        <v>10</v>
      </c>
      <c r="D4" s="6" t="s">
        <v>8</v>
      </c>
      <c r="E4" s="9" t="s">
        <v>10</v>
      </c>
      <c r="F4" s="6" t="s">
        <v>8</v>
      </c>
      <c r="G4" s="9" t="s">
        <v>10</v>
      </c>
      <c r="H4" s="6" t="s">
        <v>42</v>
      </c>
      <c r="I4" s="9" t="s">
        <v>10</v>
      </c>
      <c r="J4" s="6" t="s">
        <v>42</v>
      </c>
      <c r="K4" s="9" t="s">
        <v>10</v>
      </c>
      <c r="L4" s="6" t="s">
        <v>42</v>
      </c>
      <c r="M4" s="9" t="s">
        <v>10</v>
      </c>
    </row>
    <row r="5" spans="1:20" x14ac:dyDescent="0.25">
      <c r="A5" s="17"/>
      <c r="B5" s="13"/>
      <c r="C5" s="15"/>
      <c r="D5" s="13"/>
      <c r="E5" s="15"/>
      <c r="F5" s="13"/>
      <c r="G5" s="15"/>
      <c r="H5" s="13"/>
      <c r="I5" s="15"/>
      <c r="J5" s="13"/>
      <c r="K5" s="15"/>
      <c r="L5" s="13"/>
      <c r="M5" s="15"/>
    </row>
    <row r="6" spans="1:20" x14ac:dyDescent="0.25">
      <c r="A6" s="29" t="s">
        <v>45</v>
      </c>
      <c r="B6" s="13">
        <v>109</v>
      </c>
      <c r="C6" s="15">
        <v>12.15</v>
      </c>
      <c r="D6" s="13">
        <v>169</v>
      </c>
      <c r="E6" s="15">
        <v>18.84</v>
      </c>
      <c r="F6" s="13">
        <v>107</v>
      </c>
      <c r="G6" s="15">
        <v>11.93</v>
      </c>
      <c r="H6" s="13">
        <v>115</v>
      </c>
      <c r="I6" s="15">
        <v>12.85</v>
      </c>
      <c r="J6" s="13">
        <v>153</v>
      </c>
      <c r="K6" s="15">
        <v>17.149999999999999</v>
      </c>
      <c r="L6" s="13">
        <v>93</v>
      </c>
      <c r="M6" s="15">
        <v>10.38</v>
      </c>
      <c r="O6" s="5" t="s">
        <v>81</v>
      </c>
      <c r="P6" s="5" t="s">
        <v>82</v>
      </c>
      <c r="Q6" s="5" t="s">
        <v>83</v>
      </c>
      <c r="R6" s="5" t="s">
        <v>84</v>
      </c>
      <c r="S6" s="5" t="s">
        <v>85</v>
      </c>
      <c r="T6" s="5" t="s">
        <v>86</v>
      </c>
    </row>
    <row r="7" spans="1:20" x14ac:dyDescent="0.25">
      <c r="A7" s="17">
        <v>2</v>
      </c>
      <c r="B7" s="13">
        <v>86</v>
      </c>
      <c r="C7" s="15">
        <v>9.59</v>
      </c>
      <c r="D7" s="13">
        <v>100</v>
      </c>
      <c r="E7" s="15">
        <v>11.15</v>
      </c>
      <c r="F7" s="13">
        <v>81</v>
      </c>
      <c r="G7" s="15">
        <v>9.0299999999999994</v>
      </c>
      <c r="H7" s="13">
        <v>83</v>
      </c>
      <c r="I7" s="15">
        <v>9.27</v>
      </c>
      <c r="J7" s="13">
        <v>100</v>
      </c>
      <c r="K7" s="15">
        <v>11.21</v>
      </c>
      <c r="L7" s="13">
        <v>66</v>
      </c>
      <c r="M7" s="15">
        <v>7.37</v>
      </c>
      <c r="O7" s="5" t="s">
        <v>87</v>
      </c>
      <c r="P7" s="5">
        <v>897</v>
      </c>
      <c r="Q7" s="5">
        <v>4.4236339999999998</v>
      </c>
      <c r="R7" s="5">
        <v>2.0596619999999999</v>
      </c>
      <c r="S7" s="5">
        <v>1</v>
      </c>
      <c r="T7" s="5">
        <v>7</v>
      </c>
    </row>
    <row r="8" spans="1:20" x14ac:dyDescent="0.25">
      <c r="A8" s="17">
        <v>3</v>
      </c>
      <c r="B8" s="13">
        <v>106</v>
      </c>
      <c r="C8" s="15">
        <v>11.82</v>
      </c>
      <c r="D8" s="13">
        <v>92</v>
      </c>
      <c r="E8" s="15">
        <v>10.26</v>
      </c>
      <c r="F8" s="13">
        <v>105</v>
      </c>
      <c r="G8" s="15">
        <v>11.71</v>
      </c>
      <c r="H8" s="13">
        <v>91</v>
      </c>
      <c r="I8" s="15">
        <v>10.17</v>
      </c>
      <c r="J8" s="13">
        <v>110</v>
      </c>
      <c r="K8" s="15">
        <v>12.33</v>
      </c>
      <c r="L8" s="13">
        <v>74</v>
      </c>
      <c r="M8" s="15">
        <v>8.26</v>
      </c>
      <c r="O8" s="5" t="s">
        <v>88</v>
      </c>
      <c r="P8" s="5">
        <v>897</v>
      </c>
      <c r="Q8" s="5">
        <v>4.0445929999999999</v>
      </c>
      <c r="R8" s="5">
        <v>2.1329199999999999</v>
      </c>
      <c r="S8" s="5">
        <v>1</v>
      </c>
      <c r="T8" s="5">
        <v>7</v>
      </c>
    </row>
    <row r="9" spans="1:20" x14ac:dyDescent="0.25">
      <c r="A9" s="17">
        <v>4</v>
      </c>
      <c r="B9" s="13">
        <v>153</v>
      </c>
      <c r="C9" s="15">
        <v>17.059999999999999</v>
      </c>
      <c r="D9" s="13">
        <v>140</v>
      </c>
      <c r="E9" s="15">
        <v>15.61</v>
      </c>
      <c r="F9" s="13">
        <v>140</v>
      </c>
      <c r="G9" s="15">
        <v>15.61</v>
      </c>
      <c r="H9" s="13">
        <v>136</v>
      </c>
      <c r="I9" s="15">
        <v>15.2</v>
      </c>
      <c r="J9" s="13">
        <v>141</v>
      </c>
      <c r="K9" s="15">
        <v>15.81</v>
      </c>
      <c r="L9" s="13">
        <v>107</v>
      </c>
      <c r="M9" s="15">
        <v>11.94</v>
      </c>
      <c r="O9" s="5" t="s">
        <v>89</v>
      </c>
      <c r="P9" s="5">
        <v>897</v>
      </c>
      <c r="Q9" s="5">
        <v>4.4782609999999998</v>
      </c>
      <c r="R9" s="5">
        <v>2.0473810000000001</v>
      </c>
      <c r="S9" s="5">
        <v>1</v>
      </c>
      <c r="T9" s="5">
        <v>7</v>
      </c>
    </row>
    <row r="10" spans="1:20" x14ac:dyDescent="0.25">
      <c r="A10" s="17">
        <v>5</v>
      </c>
      <c r="B10" s="13">
        <v>132</v>
      </c>
      <c r="C10" s="15">
        <v>14.72</v>
      </c>
      <c r="D10" s="13">
        <v>123</v>
      </c>
      <c r="E10" s="15">
        <v>13.71</v>
      </c>
      <c r="F10" s="13">
        <v>134</v>
      </c>
      <c r="G10" s="15">
        <v>14.94</v>
      </c>
      <c r="H10" s="13">
        <v>119</v>
      </c>
      <c r="I10" s="15">
        <v>13.3</v>
      </c>
      <c r="J10" s="13">
        <v>143</v>
      </c>
      <c r="K10" s="15">
        <v>16.03</v>
      </c>
      <c r="L10" s="13">
        <v>122</v>
      </c>
      <c r="M10" s="15">
        <v>13.62</v>
      </c>
      <c r="O10" s="5" t="s">
        <v>90</v>
      </c>
      <c r="P10" s="5">
        <v>895</v>
      </c>
      <c r="Q10" s="5">
        <v>4.5229049999999997</v>
      </c>
      <c r="R10" s="5">
        <v>2.1102919999999998</v>
      </c>
      <c r="S10" s="5">
        <v>1</v>
      </c>
      <c r="T10" s="5">
        <v>7</v>
      </c>
    </row>
    <row r="11" spans="1:20" x14ac:dyDescent="0.25">
      <c r="A11" s="17">
        <v>6</v>
      </c>
      <c r="B11" s="13">
        <v>80</v>
      </c>
      <c r="C11" s="15">
        <v>8.92</v>
      </c>
      <c r="D11" s="13">
        <v>103</v>
      </c>
      <c r="E11" s="15">
        <v>11.48</v>
      </c>
      <c r="F11" s="13">
        <v>107</v>
      </c>
      <c r="G11" s="15">
        <v>11.93</v>
      </c>
      <c r="H11" s="13">
        <v>102</v>
      </c>
      <c r="I11" s="15">
        <v>11.4</v>
      </c>
      <c r="J11" s="13">
        <v>81</v>
      </c>
      <c r="K11" s="15">
        <v>9.08</v>
      </c>
      <c r="L11" s="13">
        <v>123</v>
      </c>
      <c r="M11" s="15">
        <v>13.73</v>
      </c>
      <c r="O11" s="5" t="s">
        <v>91</v>
      </c>
      <c r="P11" s="5">
        <v>892</v>
      </c>
      <c r="Q11" s="5">
        <v>4.03139</v>
      </c>
      <c r="R11" s="5">
        <v>2.073054</v>
      </c>
      <c r="S11" s="5">
        <v>1</v>
      </c>
      <c r="T11" s="5">
        <v>7</v>
      </c>
    </row>
    <row r="12" spans="1:20" x14ac:dyDescent="0.25">
      <c r="A12" s="29" t="s">
        <v>58</v>
      </c>
      <c r="B12" s="13">
        <v>231</v>
      </c>
      <c r="C12" s="15">
        <v>25.75</v>
      </c>
      <c r="D12" s="13">
        <v>170</v>
      </c>
      <c r="E12" s="15">
        <v>18.95</v>
      </c>
      <c r="F12" s="13">
        <v>223</v>
      </c>
      <c r="G12" s="15">
        <v>24.86</v>
      </c>
      <c r="H12" s="13">
        <v>249</v>
      </c>
      <c r="I12" s="15">
        <v>27.82</v>
      </c>
      <c r="J12" s="13">
        <v>164</v>
      </c>
      <c r="K12" s="15">
        <v>18.39</v>
      </c>
      <c r="L12" s="13">
        <v>311</v>
      </c>
      <c r="M12" s="15">
        <v>34.71</v>
      </c>
      <c r="O12" s="5" t="s">
        <v>92</v>
      </c>
      <c r="P12" s="5">
        <v>896</v>
      </c>
      <c r="Q12" s="5">
        <v>4.9107139999999996</v>
      </c>
      <c r="R12" s="5">
        <v>2.0726619999999998</v>
      </c>
      <c r="S12" s="5">
        <v>1</v>
      </c>
      <c r="T12" s="5">
        <v>7</v>
      </c>
    </row>
    <row r="13" spans="1:20" x14ac:dyDescent="0.25">
      <c r="A13" s="17"/>
      <c r="B13" s="13"/>
      <c r="C13" s="15"/>
      <c r="D13" s="13"/>
      <c r="E13" s="15"/>
      <c r="F13" s="13"/>
      <c r="G13" s="15"/>
      <c r="H13" s="13"/>
      <c r="I13" s="15"/>
      <c r="J13" s="13"/>
      <c r="K13" s="15"/>
      <c r="L13" s="13"/>
      <c r="M13" s="15"/>
    </row>
    <row r="14" spans="1:20" x14ac:dyDescent="0.25">
      <c r="A14" s="60" t="s">
        <v>35</v>
      </c>
      <c r="B14" s="24">
        <v>897</v>
      </c>
      <c r="C14" s="26">
        <v>100</v>
      </c>
      <c r="D14" s="24">
        <v>897</v>
      </c>
      <c r="E14" s="26">
        <v>100</v>
      </c>
      <c r="F14" s="24">
        <v>897</v>
      </c>
      <c r="G14" s="26">
        <v>100</v>
      </c>
      <c r="H14" s="24">
        <v>895</v>
      </c>
      <c r="I14" s="26">
        <v>100</v>
      </c>
      <c r="J14" s="24">
        <v>892</v>
      </c>
      <c r="K14" s="26">
        <v>100</v>
      </c>
      <c r="L14" s="24">
        <v>896</v>
      </c>
      <c r="M14" s="26">
        <v>100</v>
      </c>
    </row>
    <row r="16" spans="1:20" ht="15" customHeight="1" x14ac:dyDescent="0.25">
      <c r="A16" s="210" t="s">
        <v>417</v>
      </c>
      <c r="B16">
        <f>B10+B11+B12</f>
        <v>443</v>
      </c>
      <c r="C16">
        <f t="shared" ref="C16:M16" si="0">C10+C11+C12</f>
        <v>49.39</v>
      </c>
      <c r="D16">
        <f t="shared" si="0"/>
        <v>396</v>
      </c>
      <c r="E16">
        <f t="shared" si="0"/>
        <v>44.14</v>
      </c>
      <c r="F16">
        <f t="shared" si="0"/>
        <v>464</v>
      </c>
      <c r="G16">
        <f t="shared" si="0"/>
        <v>51.73</v>
      </c>
      <c r="H16">
        <f t="shared" si="0"/>
        <v>470</v>
      </c>
      <c r="I16">
        <f t="shared" si="0"/>
        <v>52.52</v>
      </c>
      <c r="J16">
        <f t="shared" si="0"/>
        <v>388</v>
      </c>
      <c r="K16">
        <f t="shared" si="0"/>
        <v>43.5</v>
      </c>
      <c r="L16">
        <f t="shared" si="0"/>
        <v>556</v>
      </c>
      <c r="M16">
        <f t="shared" si="0"/>
        <v>62.06</v>
      </c>
    </row>
    <row r="17" spans="1:19" ht="15" customHeight="1" x14ac:dyDescent="0.25">
      <c r="A17" s="220" t="s">
        <v>418</v>
      </c>
      <c r="B17" s="204">
        <f>(B16/B14)*100</f>
        <v>49.386845039018951</v>
      </c>
      <c r="C17" s="204">
        <f t="shared" ref="C17:M17" si="1">(C16/C14)*100</f>
        <v>49.39</v>
      </c>
      <c r="D17" s="204">
        <f t="shared" si="1"/>
        <v>44.147157190635447</v>
      </c>
      <c r="E17" s="204">
        <f t="shared" si="1"/>
        <v>44.14</v>
      </c>
      <c r="F17" s="204">
        <f t="shared" si="1"/>
        <v>51.727982162764775</v>
      </c>
      <c r="G17" s="204">
        <f t="shared" si="1"/>
        <v>51.73</v>
      </c>
      <c r="H17" s="204">
        <f t="shared" si="1"/>
        <v>52.513966480446925</v>
      </c>
      <c r="I17" s="204">
        <f t="shared" si="1"/>
        <v>52.52</v>
      </c>
      <c r="J17" s="204">
        <f t="shared" si="1"/>
        <v>43.497757847533627</v>
      </c>
      <c r="K17" s="204">
        <f t="shared" si="1"/>
        <v>43.5</v>
      </c>
      <c r="L17" s="204">
        <f t="shared" si="1"/>
        <v>62.053571428571431</v>
      </c>
      <c r="M17" s="204">
        <f t="shared" si="1"/>
        <v>62.06</v>
      </c>
    </row>
    <row r="18" spans="1:19" ht="15" customHeight="1" x14ac:dyDescent="0.25">
      <c r="A18" s="220" t="s">
        <v>419</v>
      </c>
      <c r="B18" s="204">
        <f>AVERAGE(C17, E17, G17, I17, K17, M17)</f>
        <v>50.556666666666672</v>
      </c>
    </row>
    <row r="19" spans="1:19" ht="25.5" customHeight="1" x14ac:dyDescent="0.25">
      <c r="A19" t="s">
        <v>93</v>
      </c>
    </row>
    <row r="20" spans="1:19" ht="90.75" customHeight="1" x14ac:dyDescent="0.25">
      <c r="A20" s="18" t="s">
        <v>22</v>
      </c>
      <c r="B20" s="176" t="s">
        <v>94</v>
      </c>
      <c r="C20" s="170"/>
      <c r="D20" s="176" t="s">
        <v>95</v>
      </c>
      <c r="E20" s="170"/>
      <c r="F20" s="176" t="s">
        <v>96</v>
      </c>
      <c r="G20" s="170"/>
      <c r="H20" s="176" t="s">
        <v>97</v>
      </c>
      <c r="I20" s="170"/>
      <c r="J20" s="176" t="s">
        <v>98</v>
      </c>
      <c r="K20" s="170"/>
    </row>
    <row r="21" spans="1:19" x14ac:dyDescent="0.25">
      <c r="A21" s="11" t="s">
        <v>43</v>
      </c>
      <c r="B21" s="6" t="s">
        <v>42</v>
      </c>
      <c r="C21" s="9" t="s">
        <v>10</v>
      </c>
      <c r="D21" s="6" t="s">
        <v>8</v>
      </c>
      <c r="E21" s="9" t="s">
        <v>10</v>
      </c>
      <c r="F21" s="6" t="s">
        <v>8</v>
      </c>
      <c r="G21" s="9" t="s">
        <v>10</v>
      </c>
      <c r="H21" s="6" t="s">
        <v>42</v>
      </c>
      <c r="I21" s="9" t="s">
        <v>10</v>
      </c>
      <c r="J21" s="6" t="s">
        <v>42</v>
      </c>
      <c r="K21" s="9" t="s">
        <v>10</v>
      </c>
    </row>
    <row r="22" spans="1:19" x14ac:dyDescent="0.25">
      <c r="A22" s="17"/>
      <c r="B22" s="13"/>
      <c r="C22" s="15"/>
      <c r="D22" s="13"/>
      <c r="E22" s="15"/>
      <c r="F22" s="13"/>
      <c r="G22" s="15"/>
      <c r="H22" s="13"/>
      <c r="I22" s="15"/>
      <c r="J22" s="13"/>
      <c r="K22" s="15"/>
    </row>
    <row r="23" spans="1:19" ht="15.75" customHeight="1" x14ac:dyDescent="0.25">
      <c r="A23" s="29" t="s">
        <v>45</v>
      </c>
      <c r="B23" s="13">
        <v>39</v>
      </c>
      <c r="C23" s="15">
        <v>4.3499999999999996</v>
      </c>
      <c r="D23" s="13">
        <v>84</v>
      </c>
      <c r="E23" s="15">
        <v>9.39</v>
      </c>
      <c r="F23" s="13">
        <v>59</v>
      </c>
      <c r="G23" s="15">
        <v>6.59</v>
      </c>
      <c r="H23" s="13">
        <v>65</v>
      </c>
      <c r="I23" s="15">
        <v>7.26</v>
      </c>
      <c r="J23" s="13">
        <v>128</v>
      </c>
      <c r="K23" s="15">
        <v>14.32</v>
      </c>
      <c r="N23" s="5" t="s">
        <v>81</v>
      </c>
      <c r="O23" s="5" t="s">
        <v>82</v>
      </c>
      <c r="P23" s="5" t="s">
        <v>83</v>
      </c>
      <c r="Q23" s="5" t="s">
        <v>84</v>
      </c>
      <c r="R23" s="5" t="s">
        <v>85</v>
      </c>
      <c r="S23" s="5" t="s">
        <v>86</v>
      </c>
    </row>
    <row r="24" spans="1:19" ht="15.75" customHeight="1" x14ac:dyDescent="0.25">
      <c r="A24" s="17">
        <v>2</v>
      </c>
      <c r="B24" s="13">
        <v>24</v>
      </c>
      <c r="C24" s="15">
        <v>2.68</v>
      </c>
      <c r="D24" s="13">
        <v>67</v>
      </c>
      <c r="E24" s="15">
        <v>7.49</v>
      </c>
      <c r="F24" s="13">
        <v>49</v>
      </c>
      <c r="G24" s="15">
        <v>5.47</v>
      </c>
      <c r="H24" s="13">
        <v>54</v>
      </c>
      <c r="I24" s="15">
        <v>6.03</v>
      </c>
      <c r="J24" s="13">
        <v>88</v>
      </c>
      <c r="K24" s="15">
        <v>9.84</v>
      </c>
      <c r="N24" s="5"/>
      <c r="O24" s="5"/>
      <c r="P24" s="5"/>
      <c r="Q24" s="5"/>
      <c r="R24" s="5"/>
      <c r="S24" s="5"/>
    </row>
    <row r="25" spans="1:19" ht="15.75" customHeight="1" x14ac:dyDescent="0.25">
      <c r="A25" s="17">
        <v>3</v>
      </c>
      <c r="B25" s="13">
        <v>40</v>
      </c>
      <c r="C25" s="15">
        <v>4.46</v>
      </c>
      <c r="D25" s="13">
        <v>100</v>
      </c>
      <c r="E25" s="15">
        <v>11.17</v>
      </c>
      <c r="F25" s="13">
        <v>54</v>
      </c>
      <c r="G25" s="15">
        <v>6.03</v>
      </c>
      <c r="H25" s="13">
        <v>74</v>
      </c>
      <c r="I25" s="15">
        <v>8.27</v>
      </c>
      <c r="J25" s="13">
        <v>87</v>
      </c>
      <c r="K25" s="15">
        <v>9.73</v>
      </c>
      <c r="N25" s="5" t="s">
        <v>99</v>
      </c>
      <c r="O25" s="5">
        <v>897</v>
      </c>
      <c r="P25" s="5">
        <v>5.5418060000000002</v>
      </c>
      <c r="Q25" s="5">
        <v>1.6938310000000001</v>
      </c>
      <c r="R25" s="5">
        <v>1</v>
      </c>
      <c r="S25" s="5">
        <v>7</v>
      </c>
    </row>
    <row r="26" spans="1:19" ht="15.75" customHeight="1" x14ac:dyDescent="0.25">
      <c r="A26" s="17">
        <v>4</v>
      </c>
      <c r="B26" s="13">
        <v>128</v>
      </c>
      <c r="C26" s="15">
        <v>14.27</v>
      </c>
      <c r="D26" s="13">
        <v>112</v>
      </c>
      <c r="E26" s="15">
        <v>12.51</v>
      </c>
      <c r="F26" s="13">
        <v>93</v>
      </c>
      <c r="G26" s="15">
        <v>10.39</v>
      </c>
      <c r="H26" s="13">
        <v>124</v>
      </c>
      <c r="I26" s="15">
        <v>13.85</v>
      </c>
      <c r="J26" s="13">
        <v>154</v>
      </c>
      <c r="K26" s="15">
        <v>17.23</v>
      </c>
      <c r="N26" s="5" t="s">
        <v>100</v>
      </c>
      <c r="O26" s="5">
        <v>895</v>
      </c>
      <c r="P26" s="5">
        <v>4.7597769999999997</v>
      </c>
      <c r="Q26" s="5">
        <v>1.993657</v>
      </c>
      <c r="R26" s="5">
        <v>1</v>
      </c>
      <c r="S26" s="5">
        <v>7</v>
      </c>
    </row>
    <row r="27" spans="1:19" ht="15.75" customHeight="1" x14ac:dyDescent="0.25">
      <c r="A27" s="17">
        <v>5</v>
      </c>
      <c r="B27" s="13">
        <v>136</v>
      </c>
      <c r="C27" s="15">
        <v>15.16</v>
      </c>
      <c r="D27" s="13">
        <v>154</v>
      </c>
      <c r="E27" s="15">
        <v>17.21</v>
      </c>
      <c r="F27" s="13">
        <v>126</v>
      </c>
      <c r="G27" s="15">
        <v>14.08</v>
      </c>
      <c r="H27" s="13">
        <v>141</v>
      </c>
      <c r="I27" s="15">
        <v>15.75</v>
      </c>
      <c r="J27" s="13">
        <v>134</v>
      </c>
      <c r="K27" s="15">
        <v>14.99</v>
      </c>
      <c r="N27" s="5" t="s">
        <v>101</v>
      </c>
      <c r="O27" s="5">
        <v>895</v>
      </c>
      <c r="P27" s="5">
        <v>5.3787710000000004</v>
      </c>
      <c r="Q27" s="5">
        <v>1.9231879999999999</v>
      </c>
      <c r="R27" s="5">
        <v>1</v>
      </c>
      <c r="S27" s="5">
        <v>7</v>
      </c>
    </row>
    <row r="28" spans="1:19" ht="15.75" customHeight="1" x14ac:dyDescent="0.25">
      <c r="A28" s="17">
        <v>6</v>
      </c>
      <c r="B28" s="13">
        <v>138</v>
      </c>
      <c r="C28" s="15">
        <v>15.38</v>
      </c>
      <c r="D28" s="13">
        <v>122</v>
      </c>
      <c r="E28" s="15">
        <v>13.63</v>
      </c>
      <c r="F28" s="13">
        <v>105</v>
      </c>
      <c r="G28" s="15">
        <v>11.73</v>
      </c>
      <c r="H28" s="13">
        <v>140</v>
      </c>
      <c r="I28" s="15">
        <v>15.64</v>
      </c>
      <c r="J28" s="13">
        <v>92</v>
      </c>
      <c r="K28" s="15">
        <v>10.29</v>
      </c>
      <c r="N28" s="5" t="s">
        <v>102</v>
      </c>
      <c r="O28" s="5">
        <v>895</v>
      </c>
      <c r="P28" s="5">
        <v>5.0446929999999996</v>
      </c>
      <c r="Q28" s="5">
        <v>1.9131629999999999</v>
      </c>
      <c r="R28" s="5">
        <v>1</v>
      </c>
      <c r="S28" s="5">
        <v>7</v>
      </c>
    </row>
    <row r="29" spans="1:19" ht="15.75" customHeight="1" x14ac:dyDescent="0.25">
      <c r="A29" s="29" t="s">
        <v>58</v>
      </c>
      <c r="B29" s="13">
        <v>392</v>
      </c>
      <c r="C29" s="15">
        <v>43.7</v>
      </c>
      <c r="D29" s="13">
        <v>256</v>
      </c>
      <c r="E29" s="15">
        <v>28.6</v>
      </c>
      <c r="F29" s="13">
        <v>409</v>
      </c>
      <c r="G29" s="15">
        <v>45.7</v>
      </c>
      <c r="H29" s="13">
        <v>297</v>
      </c>
      <c r="I29" s="15">
        <v>33.18</v>
      </c>
      <c r="J29" s="13">
        <v>211</v>
      </c>
      <c r="K29" s="15">
        <v>23.6</v>
      </c>
      <c r="N29" s="5" t="s">
        <v>103</v>
      </c>
      <c r="O29" s="5">
        <v>894</v>
      </c>
      <c r="P29" s="5">
        <v>4.3400449999999999</v>
      </c>
      <c r="Q29" s="5">
        <v>2.0867589999999998</v>
      </c>
      <c r="R29" s="5">
        <v>1</v>
      </c>
      <c r="S29" s="5">
        <v>7</v>
      </c>
    </row>
    <row r="30" spans="1:19" ht="15.75" customHeight="1" x14ac:dyDescent="0.25">
      <c r="A30" s="17"/>
      <c r="B30" s="13"/>
      <c r="C30" s="15"/>
      <c r="D30" s="13"/>
      <c r="E30" s="15"/>
      <c r="F30" s="13"/>
      <c r="G30" s="15"/>
      <c r="H30" s="13"/>
      <c r="I30" s="15"/>
      <c r="J30" s="13"/>
      <c r="K30" s="15"/>
    </row>
    <row r="31" spans="1:19" ht="15.75" customHeight="1" x14ac:dyDescent="0.25">
      <c r="A31" s="60" t="s">
        <v>35</v>
      </c>
      <c r="B31" s="24">
        <v>897</v>
      </c>
      <c r="C31" s="26">
        <v>100</v>
      </c>
      <c r="D31" s="24">
        <v>895</v>
      </c>
      <c r="E31" s="26">
        <v>100</v>
      </c>
      <c r="F31" s="24">
        <v>895</v>
      </c>
      <c r="G31" s="26">
        <v>100</v>
      </c>
      <c r="H31" s="24">
        <v>895</v>
      </c>
      <c r="I31" s="26">
        <v>100</v>
      </c>
      <c r="J31" s="24">
        <v>894</v>
      </c>
      <c r="K31" s="26">
        <v>100</v>
      </c>
    </row>
    <row r="32" spans="1:19" ht="15.75" customHeight="1" x14ac:dyDescent="0.25"/>
    <row r="33" spans="1:9" ht="15.75" customHeight="1" x14ac:dyDescent="0.25"/>
    <row r="34" spans="1:9" ht="15.75" customHeight="1" x14ac:dyDescent="0.25"/>
    <row r="35" spans="1:9" ht="15.75" customHeight="1" x14ac:dyDescent="0.25"/>
    <row r="36" spans="1:9" ht="33.75" customHeight="1" x14ac:dyDescent="0.25">
      <c r="A36" s="177" t="s">
        <v>104</v>
      </c>
      <c r="B36" s="174"/>
      <c r="C36" s="174"/>
      <c r="D36" s="174"/>
      <c r="E36" s="174"/>
      <c r="F36" s="174"/>
      <c r="G36" s="174"/>
      <c r="H36" s="174"/>
      <c r="I36" s="174"/>
    </row>
    <row r="37" spans="1:9" ht="15.75" customHeight="1" x14ac:dyDescent="0.25">
      <c r="A37" t="s">
        <v>105</v>
      </c>
    </row>
    <row r="38" spans="1:9" ht="42.75" customHeight="1" x14ac:dyDescent="0.25">
      <c r="A38" s="18" t="s">
        <v>22</v>
      </c>
      <c r="B38" s="176" t="s">
        <v>106</v>
      </c>
      <c r="C38" s="170"/>
      <c r="D38" s="176" t="s">
        <v>107</v>
      </c>
      <c r="E38" s="170"/>
      <c r="F38" s="176" t="s">
        <v>108</v>
      </c>
      <c r="G38" s="170"/>
      <c r="H38" s="176" t="s">
        <v>109</v>
      </c>
      <c r="I38" s="170"/>
    </row>
    <row r="39" spans="1:9" ht="15.75" customHeight="1" x14ac:dyDescent="0.25">
      <c r="A39" s="11" t="s">
        <v>43</v>
      </c>
      <c r="B39" s="6" t="s">
        <v>42</v>
      </c>
      <c r="C39" s="9" t="s">
        <v>10</v>
      </c>
      <c r="D39" s="6" t="s">
        <v>8</v>
      </c>
      <c r="E39" s="9" t="s">
        <v>10</v>
      </c>
      <c r="F39" s="6" t="s">
        <v>8</v>
      </c>
      <c r="G39" s="9" t="s">
        <v>10</v>
      </c>
      <c r="H39" s="6" t="s">
        <v>42</v>
      </c>
      <c r="I39" s="9" t="s">
        <v>10</v>
      </c>
    </row>
    <row r="40" spans="1:9" ht="15.75" customHeight="1" x14ac:dyDescent="0.25">
      <c r="A40" s="17"/>
      <c r="B40" s="13"/>
      <c r="C40" s="15"/>
      <c r="D40" s="13"/>
      <c r="E40" s="15"/>
      <c r="F40" s="13"/>
      <c r="G40" s="15"/>
      <c r="H40" s="13"/>
      <c r="I40" s="15"/>
    </row>
    <row r="41" spans="1:9" ht="15.75" customHeight="1" x14ac:dyDescent="0.25">
      <c r="A41" s="29" t="s">
        <v>45</v>
      </c>
      <c r="B41" s="13">
        <v>84</v>
      </c>
      <c r="C41" s="15">
        <v>9.36</v>
      </c>
      <c r="D41" s="13">
        <v>58</v>
      </c>
      <c r="E41" s="15">
        <v>6.47</v>
      </c>
      <c r="F41" s="13">
        <v>92</v>
      </c>
      <c r="G41" s="15">
        <v>10.27</v>
      </c>
      <c r="H41" s="13">
        <v>57</v>
      </c>
      <c r="I41" s="15">
        <v>6.4</v>
      </c>
    </row>
    <row r="42" spans="1:9" ht="15.75" customHeight="1" x14ac:dyDescent="0.25">
      <c r="A42" s="17">
        <v>2</v>
      </c>
      <c r="B42" s="13">
        <v>85</v>
      </c>
      <c r="C42" s="15">
        <v>9.48</v>
      </c>
      <c r="D42" s="13">
        <v>93</v>
      </c>
      <c r="E42" s="15">
        <v>10.37</v>
      </c>
      <c r="F42" s="13">
        <v>86</v>
      </c>
      <c r="G42" s="15">
        <v>9.6</v>
      </c>
      <c r="H42" s="13">
        <v>42</v>
      </c>
      <c r="I42" s="15">
        <v>4.71</v>
      </c>
    </row>
    <row r="43" spans="1:9" ht="15.75" customHeight="1" x14ac:dyDescent="0.25">
      <c r="A43" s="17">
        <v>3</v>
      </c>
      <c r="B43" s="13">
        <v>135</v>
      </c>
      <c r="C43" s="15">
        <v>15.05</v>
      </c>
      <c r="D43" s="13">
        <v>127</v>
      </c>
      <c r="E43" s="15">
        <v>14.16</v>
      </c>
      <c r="F43" s="13">
        <v>133</v>
      </c>
      <c r="G43" s="15">
        <v>14.84</v>
      </c>
      <c r="H43" s="13">
        <v>86</v>
      </c>
      <c r="I43" s="15">
        <v>9.65</v>
      </c>
    </row>
    <row r="44" spans="1:9" ht="15.75" customHeight="1" x14ac:dyDescent="0.25">
      <c r="A44" s="17">
        <v>4</v>
      </c>
      <c r="B44" s="13">
        <v>240</v>
      </c>
      <c r="C44" s="15">
        <v>26.76</v>
      </c>
      <c r="D44" s="13">
        <v>186</v>
      </c>
      <c r="E44" s="15">
        <v>20.74</v>
      </c>
      <c r="F44" s="13">
        <v>187</v>
      </c>
      <c r="G44" s="15">
        <v>20.87</v>
      </c>
      <c r="H44" s="13">
        <v>127</v>
      </c>
      <c r="I44" s="15">
        <v>14.25</v>
      </c>
    </row>
    <row r="45" spans="1:9" ht="15.75" customHeight="1" x14ac:dyDescent="0.25">
      <c r="A45" s="17">
        <v>5</v>
      </c>
      <c r="B45" s="13">
        <v>167</v>
      </c>
      <c r="C45" s="15">
        <v>18.62</v>
      </c>
      <c r="D45" s="13">
        <v>183</v>
      </c>
      <c r="E45" s="15">
        <v>20.399999999999999</v>
      </c>
      <c r="F45" s="13">
        <v>161</v>
      </c>
      <c r="G45" s="15">
        <v>17.97</v>
      </c>
      <c r="H45" s="13">
        <v>149</v>
      </c>
      <c r="I45" s="15">
        <v>16.72</v>
      </c>
    </row>
    <row r="46" spans="1:9" ht="15.75" customHeight="1" x14ac:dyDescent="0.25">
      <c r="A46" s="17">
        <v>6</v>
      </c>
      <c r="B46" s="13">
        <v>98</v>
      </c>
      <c r="C46" s="15">
        <v>10.93</v>
      </c>
      <c r="D46" s="13">
        <v>123</v>
      </c>
      <c r="E46" s="15">
        <v>13.71</v>
      </c>
      <c r="F46" s="13">
        <v>111</v>
      </c>
      <c r="G46" s="15">
        <v>12.39</v>
      </c>
      <c r="H46" s="13">
        <v>170</v>
      </c>
      <c r="I46" s="15">
        <v>19.079999999999998</v>
      </c>
    </row>
    <row r="47" spans="1:9" ht="15.75" customHeight="1" x14ac:dyDescent="0.25">
      <c r="A47" s="29" t="s">
        <v>58</v>
      </c>
      <c r="B47" s="13">
        <v>88</v>
      </c>
      <c r="C47" s="15">
        <v>9.81</v>
      </c>
      <c r="D47" s="13">
        <v>127</v>
      </c>
      <c r="E47" s="15">
        <v>14.16</v>
      </c>
      <c r="F47" s="13">
        <v>126</v>
      </c>
      <c r="G47" s="15">
        <v>14.06</v>
      </c>
      <c r="H47" s="13">
        <v>260</v>
      </c>
      <c r="I47" s="15">
        <v>29.18</v>
      </c>
    </row>
    <row r="48" spans="1:9" ht="15.75" customHeight="1" x14ac:dyDescent="0.25">
      <c r="A48" s="17"/>
      <c r="B48" s="13"/>
      <c r="C48" s="15"/>
      <c r="D48" s="13"/>
      <c r="E48" s="15"/>
      <c r="F48" s="13"/>
      <c r="G48" s="15"/>
      <c r="H48" s="13"/>
      <c r="I48" s="15"/>
    </row>
    <row r="49" spans="1:16" ht="15.75" customHeight="1" x14ac:dyDescent="0.25">
      <c r="A49" s="60" t="s">
        <v>35</v>
      </c>
      <c r="B49" s="24">
        <v>897</v>
      </c>
      <c r="C49" s="26">
        <v>100</v>
      </c>
      <c r="D49" s="24">
        <v>897</v>
      </c>
      <c r="E49" s="26">
        <v>100</v>
      </c>
      <c r="F49" s="24">
        <v>896</v>
      </c>
      <c r="G49" s="26">
        <v>100</v>
      </c>
      <c r="H49" s="24">
        <v>891</v>
      </c>
      <c r="I49" s="26">
        <v>100</v>
      </c>
    </row>
    <row r="50" spans="1:16" ht="15.75" customHeight="1" x14ac:dyDescent="0.25"/>
    <row r="51" spans="1:16" ht="15.75" customHeight="1" x14ac:dyDescent="0.25"/>
    <row r="52" spans="1:16" ht="44.25" customHeight="1" x14ac:dyDescent="0.25">
      <c r="A52" s="18" t="s">
        <v>22</v>
      </c>
      <c r="B52" s="176" t="s">
        <v>114</v>
      </c>
      <c r="C52" s="170"/>
      <c r="D52" s="176" t="s">
        <v>116</v>
      </c>
      <c r="E52" s="170"/>
      <c r="F52" s="176" t="s">
        <v>118</v>
      </c>
      <c r="G52" s="170"/>
    </row>
    <row r="53" spans="1:16" ht="15.75" customHeight="1" x14ac:dyDescent="0.25">
      <c r="A53" s="11" t="s">
        <v>43</v>
      </c>
      <c r="B53" s="6" t="s">
        <v>42</v>
      </c>
      <c r="C53" s="9" t="s">
        <v>10</v>
      </c>
      <c r="D53" s="6" t="s">
        <v>8</v>
      </c>
      <c r="E53" s="9" t="s">
        <v>10</v>
      </c>
      <c r="F53" s="6" t="s">
        <v>8</v>
      </c>
      <c r="G53" s="9" t="s">
        <v>10</v>
      </c>
    </row>
    <row r="54" spans="1:16" ht="15.75" customHeight="1" x14ac:dyDescent="0.25">
      <c r="A54" s="17"/>
      <c r="B54" s="13"/>
      <c r="C54" s="15"/>
      <c r="D54" s="13"/>
      <c r="E54" s="15"/>
      <c r="F54" s="13"/>
      <c r="G54" s="15"/>
      <c r="K54" s="5" t="s">
        <v>81</v>
      </c>
      <c r="L54" s="5" t="s">
        <v>82</v>
      </c>
      <c r="M54" s="5" t="s">
        <v>83</v>
      </c>
      <c r="N54" s="5" t="s">
        <v>84</v>
      </c>
      <c r="O54" s="5" t="s">
        <v>85</v>
      </c>
      <c r="P54" s="5" t="s">
        <v>86</v>
      </c>
    </row>
    <row r="55" spans="1:16" ht="15.75" customHeight="1" x14ac:dyDescent="0.25">
      <c r="A55" s="29" t="s">
        <v>45</v>
      </c>
      <c r="B55" s="13">
        <v>37</v>
      </c>
      <c r="C55" s="15">
        <v>4.1399999999999997</v>
      </c>
      <c r="D55" s="13">
        <v>52</v>
      </c>
      <c r="E55" s="15">
        <v>5.82</v>
      </c>
      <c r="F55" s="13">
        <v>67</v>
      </c>
      <c r="G55" s="15">
        <v>7.5</v>
      </c>
      <c r="K55" s="5"/>
      <c r="L55" s="5"/>
      <c r="M55" s="5"/>
      <c r="N55" s="5"/>
      <c r="O55" s="5"/>
      <c r="P55" s="5"/>
    </row>
    <row r="56" spans="1:16" ht="15.75" customHeight="1" x14ac:dyDescent="0.25">
      <c r="A56" s="17">
        <v>2</v>
      </c>
      <c r="B56" s="13">
        <v>58</v>
      </c>
      <c r="C56" s="15">
        <v>6.49</v>
      </c>
      <c r="D56" s="13">
        <v>55</v>
      </c>
      <c r="E56" s="15">
        <v>6.16</v>
      </c>
      <c r="F56" s="13">
        <v>53</v>
      </c>
      <c r="G56" s="15">
        <v>5.94</v>
      </c>
      <c r="K56" s="5" t="s">
        <v>119</v>
      </c>
      <c r="L56" s="5">
        <v>897</v>
      </c>
      <c r="M56" s="5">
        <v>4.0780380000000003</v>
      </c>
      <c r="N56" s="5">
        <v>1.695759</v>
      </c>
      <c r="O56" s="5">
        <v>1</v>
      </c>
      <c r="P56" s="5">
        <v>7</v>
      </c>
    </row>
    <row r="57" spans="1:16" ht="15.75" customHeight="1" x14ac:dyDescent="0.25">
      <c r="A57" s="17">
        <v>3</v>
      </c>
      <c r="B57" s="13">
        <v>103</v>
      </c>
      <c r="C57" s="15">
        <v>11.53</v>
      </c>
      <c r="D57" s="13">
        <v>98</v>
      </c>
      <c r="E57" s="15">
        <v>10.97</v>
      </c>
      <c r="F57" s="13">
        <v>107</v>
      </c>
      <c r="G57" s="15">
        <v>11.98</v>
      </c>
      <c r="K57" s="5" t="s">
        <v>120</v>
      </c>
      <c r="L57" s="5">
        <v>897</v>
      </c>
      <c r="M57" s="5">
        <v>4.3600890000000003</v>
      </c>
      <c r="N57" s="5">
        <v>1.7431920000000001</v>
      </c>
      <c r="O57" s="5">
        <v>1</v>
      </c>
      <c r="P57" s="5">
        <v>7</v>
      </c>
    </row>
    <row r="58" spans="1:16" ht="15.75" customHeight="1" x14ac:dyDescent="0.25">
      <c r="A58" s="17">
        <v>4</v>
      </c>
      <c r="B58" s="13">
        <v>149</v>
      </c>
      <c r="C58" s="15">
        <v>16.690000000000001</v>
      </c>
      <c r="D58" s="13">
        <v>184</v>
      </c>
      <c r="E58" s="15">
        <v>20.6</v>
      </c>
      <c r="F58" s="13">
        <v>174</v>
      </c>
      <c r="G58" s="15">
        <v>19.48</v>
      </c>
      <c r="K58" s="5" t="s">
        <v>121</v>
      </c>
      <c r="L58" s="5">
        <v>896</v>
      </c>
      <c r="M58" s="5">
        <v>4.2008929999999998</v>
      </c>
      <c r="N58" s="5">
        <v>1.8332250000000001</v>
      </c>
      <c r="O58" s="5">
        <v>1</v>
      </c>
      <c r="P58" s="5">
        <v>7</v>
      </c>
    </row>
    <row r="59" spans="1:16" ht="15.75" customHeight="1" x14ac:dyDescent="0.25">
      <c r="A59" s="17">
        <v>5</v>
      </c>
      <c r="B59" s="13">
        <v>167</v>
      </c>
      <c r="C59" s="15">
        <v>18.7</v>
      </c>
      <c r="D59" s="13">
        <v>183</v>
      </c>
      <c r="E59" s="15">
        <v>20.49</v>
      </c>
      <c r="F59" s="13">
        <v>153</v>
      </c>
      <c r="G59" s="15">
        <v>17.13</v>
      </c>
      <c r="K59" s="5" t="s">
        <v>122</v>
      </c>
      <c r="L59" s="5">
        <v>891</v>
      </c>
      <c r="M59" s="5">
        <v>5.0415260000000002</v>
      </c>
      <c r="N59" s="5">
        <v>1.8266020000000001</v>
      </c>
      <c r="O59" s="5">
        <v>1</v>
      </c>
      <c r="P59" s="5">
        <v>7</v>
      </c>
    </row>
    <row r="60" spans="1:16" ht="15.75" customHeight="1" x14ac:dyDescent="0.25">
      <c r="A60" s="17">
        <v>6</v>
      </c>
      <c r="B60" s="13">
        <v>152</v>
      </c>
      <c r="C60" s="15">
        <v>17.02</v>
      </c>
      <c r="D60" s="13">
        <v>130</v>
      </c>
      <c r="E60" s="15">
        <v>14.56</v>
      </c>
      <c r="F60" s="13">
        <v>137</v>
      </c>
      <c r="G60" s="15">
        <v>15.34</v>
      </c>
      <c r="K60" s="5" t="s">
        <v>124</v>
      </c>
      <c r="L60" s="5">
        <v>893</v>
      </c>
      <c r="M60" s="5">
        <v>4.9204929999999996</v>
      </c>
      <c r="N60" s="5">
        <v>1.749233</v>
      </c>
      <c r="O60" s="5">
        <v>1</v>
      </c>
      <c r="P60" s="5">
        <v>7</v>
      </c>
    </row>
    <row r="61" spans="1:16" ht="15.75" customHeight="1" x14ac:dyDescent="0.25">
      <c r="A61" s="29" t="s">
        <v>58</v>
      </c>
      <c r="B61" s="13">
        <v>227</v>
      </c>
      <c r="C61" s="15">
        <v>25.42</v>
      </c>
      <c r="D61" s="13">
        <v>191</v>
      </c>
      <c r="E61" s="15">
        <v>21.39</v>
      </c>
      <c r="F61" s="13">
        <v>202</v>
      </c>
      <c r="G61" s="15">
        <v>22.62</v>
      </c>
      <c r="K61" s="5" t="s">
        <v>125</v>
      </c>
      <c r="L61" s="5">
        <v>893</v>
      </c>
      <c r="M61" s="5">
        <v>4.7301229999999999</v>
      </c>
      <c r="N61" s="5">
        <v>1.750067</v>
      </c>
      <c r="O61" s="5">
        <v>1</v>
      </c>
      <c r="P61" s="5">
        <v>7</v>
      </c>
    </row>
    <row r="62" spans="1:16" ht="15.75" customHeight="1" x14ac:dyDescent="0.25">
      <c r="A62" s="17"/>
      <c r="B62" s="13"/>
      <c r="C62" s="15"/>
      <c r="D62" s="13"/>
      <c r="E62" s="15"/>
      <c r="F62" s="13"/>
      <c r="G62" s="15"/>
      <c r="K62" s="5" t="s">
        <v>126</v>
      </c>
      <c r="L62" s="5">
        <v>893</v>
      </c>
      <c r="M62" s="5">
        <v>4.6931690000000001</v>
      </c>
      <c r="N62" s="5">
        <v>1.837553</v>
      </c>
      <c r="O62" s="5">
        <v>1</v>
      </c>
      <c r="P62" s="5">
        <v>7</v>
      </c>
    </row>
    <row r="63" spans="1:16" ht="15.75" customHeight="1" x14ac:dyDescent="0.25">
      <c r="A63" s="60" t="s">
        <v>35</v>
      </c>
      <c r="B63" s="24">
        <v>893</v>
      </c>
      <c r="C63" s="26">
        <v>100</v>
      </c>
      <c r="D63" s="24">
        <v>893</v>
      </c>
      <c r="E63" s="26">
        <v>100</v>
      </c>
      <c r="F63" s="24">
        <v>893</v>
      </c>
      <c r="G63" s="26">
        <v>100</v>
      </c>
    </row>
    <row r="64" spans="1:16" ht="15.75" customHeight="1" x14ac:dyDescent="0.25"/>
    <row r="65" spans="1:15" ht="15.75" customHeight="1" x14ac:dyDescent="0.25"/>
    <row r="66" spans="1:15" ht="15.75" customHeight="1" x14ac:dyDescent="0.25"/>
    <row r="67" spans="1:15" ht="15.75" customHeight="1" x14ac:dyDescent="0.25"/>
    <row r="68" spans="1:15" ht="15.75" customHeight="1" x14ac:dyDescent="0.25"/>
    <row r="69" spans="1:15" ht="15.75" customHeight="1" x14ac:dyDescent="0.25">
      <c r="A69" t="s">
        <v>128</v>
      </c>
    </row>
    <row r="70" spans="1:15" ht="58.5" customHeight="1" x14ac:dyDescent="0.25">
      <c r="A70" s="18" t="s">
        <v>22</v>
      </c>
      <c r="B70" s="176" t="s">
        <v>130</v>
      </c>
      <c r="C70" s="170"/>
      <c r="D70" s="176" t="s">
        <v>131</v>
      </c>
      <c r="E70" s="170"/>
      <c r="F70" s="176" t="s">
        <v>132</v>
      </c>
      <c r="G70" s="170"/>
    </row>
    <row r="71" spans="1:15" ht="15.75" customHeight="1" x14ac:dyDescent="0.25">
      <c r="A71" s="11" t="s">
        <v>43</v>
      </c>
      <c r="B71" s="6" t="s">
        <v>42</v>
      </c>
      <c r="C71" s="9" t="s">
        <v>10</v>
      </c>
      <c r="D71" s="6" t="s">
        <v>8</v>
      </c>
      <c r="E71" s="9" t="s">
        <v>10</v>
      </c>
      <c r="F71" s="6" t="s">
        <v>8</v>
      </c>
      <c r="G71" s="9" t="s">
        <v>10</v>
      </c>
    </row>
    <row r="72" spans="1:15" ht="15.75" customHeight="1" x14ac:dyDescent="0.25">
      <c r="A72" s="17"/>
      <c r="B72" s="13"/>
      <c r="C72" s="1"/>
      <c r="D72" s="13"/>
      <c r="E72" s="15"/>
      <c r="F72" s="13"/>
      <c r="G72" s="15"/>
    </row>
    <row r="73" spans="1:15" ht="15.75" customHeight="1" x14ac:dyDescent="0.25">
      <c r="A73" s="29" t="s">
        <v>45</v>
      </c>
      <c r="B73" s="1">
        <v>19</v>
      </c>
      <c r="C73" s="1">
        <v>2.13</v>
      </c>
      <c r="D73" s="13">
        <v>26</v>
      </c>
      <c r="E73" s="15">
        <v>2.91</v>
      </c>
      <c r="F73" s="13">
        <v>28</v>
      </c>
      <c r="G73" s="15">
        <v>3.14</v>
      </c>
      <c r="J73" s="5" t="s">
        <v>81</v>
      </c>
      <c r="K73" s="5" t="s">
        <v>82</v>
      </c>
      <c r="L73" s="5" t="s">
        <v>83</v>
      </c>
      <c r="M73" s="5" t="s">
        <v>84</v>
      </c>
      <c r="N73" s="5" t="s">
        <v>85</v>
      </c>
      <c r="O73" s="5" t="s">
        <v>86</v>
      </c>
    </row>
    <row r="74" spans="1:15" ht="15.75" customHeight="1" x14ac:dyDescent="0.25">
      <c r="A74" s="17">
        <v>2</v>
      </c>
      <c r="B74" s="1">
        <v>19</v>
      </c>
      <c r="C74" s="1">
        <v>2.13</v>
      </c>
      <c r="D74" s="13">
        <v>36</v>
      </c>
      <c r="E74" s="15">
        <v>4.03</v>
      </c>
      <c r="F74" s="13">
        <v>30</v>
      </c>
      <c r="G74" s="15">
        <v>3.36</v>
      </c>
      <c r="J74" s="5"/>
      <c r="K74" s="5"/>
      <c r="L74" s="5"/>
      <c r="M74" s="5"/>
      <c r="N74" s="5"/>
      <c r="O74" s="5"/>
    </row>
    <row r="75" spans="1:15" ht="15.75" customHeight="1" x14ac:dyDescent="0.25">
      <c r="A75" s="17">
        <v>3</v>
      </c>
      <c r="B75" s="1">
        <v>59</v>
      </c>
      <c r="C75" s="1">
        <v>6.61</v>
      </c>
      <c r="D75" s="13">
        <v>80</v>
      </c>
      <c r="E75" s="15">
        <v>8.9499999999999993</v>
      </c>
      <c r="F75" s="13">
        <v>55</v>
      </c>
      <c r="G75" s="15">
        <v>6.17</v>
      </c>
      <c r="J75" s="5" t="s">
        <v>137</v>
      </c>
      <c r="K75" s="5">
        <v>893</v>
      </c>
      <c r="L75" s="5">
        <v>5.4904820000000001</v>
      </c>
      <c r="M75" s="5">
        <v>1.5075179999999999</v>
      </c>
      <c r="N75" s="5">
        <v>1</v>
      </c>
      <c r="O75" s="5">
        <v>7</v>
      </c>
    </row>
    <row r="76" spans="1:15" ht="15.75" customHeight="1" x14ac:dyDescent="0.25">
      <c r="A76" s="17">
        <v>4</v>
      </c>
      <c r="B76" s="1">
        <v>111</v>
      </c>
      <c r="C76" s="1">
        <v>12.43</v>
      </c>
      <c r="D76" s="13">
        <v>158</v>
      </c>
      <c r="E76" s="15">
        <v>17.670000000000002</v>
      </c>
      <c r="F76" s="13">
        <v>110</v>
      </c>
      <c r="G76" s="15">
        <v>12.33</v>
      </c>
      <c r="J76" s="5" t="s">
        <v>139</v>
      </c>
      <c r="K76" s="5">
        <v>894</v>
      </c>
      <c r="L76" s="5">
        <v>5.0995530000000002</v>
      </c>
      <c r="M76" s="5">
        <v>1.5887830000000001</v>
      </c>
      <c r="N76" s="5">
        <v>1</v>
      </c>
      <c r="O76" s="5">
        <v>7</v>
      </c>
    </row>
    <row r="77" spans="1:15" ht="15.75" customHeight="1" x14ac:dyDescent="0.25">
      <c r="A77" s="17">
        <v>5</v>
      </c>
      <c r="B77" s="1">
        <v>195</v>
      </c>
      <c r="C77" s="1">
        <v>21.84</v>
      </c>
      <c r="D77" s="13">
        <v>188</v>
      </c>
      <c r="E77" s="15">
        <v>21.03</v>
      </c>
      <c r="F77" s="13">
        <v>149</v>
      </c>
      <c r="G77" s="15">
        <v>16.7</v>
      </c>
      <c r="J77" s="5" t="s">
        <v>141</v>
      </c>
      <c r="K77" s="5">
        <v>892</v>
      </c>
      <c r="L77" s="5">
        <v>5.5100899999999999</v>
      </c>
      <c r="M77" s="5">
        <v>1.643581</v>
      </c>
      <c r="N77" s="5">
        <v>1</v>
      </c>
      <c r="O77" s="5">
        <v>7</v>
      </c>
    </row>
    <row r="78" spans="1:15" ht="15.75" customHeight="1" x14ac:dyDescent="0.25">
      <c r="A78" s="17">
        <v>6</v>
      </c>
      <c r="B78" s="1">
        <v>180</v>
      </c>
      <c r="C78" s="1">
        <v>20.16</v>
      </c>
      <c r="D78" s="13">
        <v>193</v>
      </c>
      <c r="E78" s="15">
        <v>21.59</v>
      </c>
      <c r="F78" s="13">
        <v>163</v>
      </c>
      <c r="G78" s="15">
        <v>18.27</v>
      </c>
    </row>
    <row r="79" spans="1:15" ht="15.75" customHeight="1" x14ac:dyDescent="0.25">
      <c r="A79" s="29" t="s">
        <v>58</v>
      </c>
      <c r="B79" s="1">
        <v>310</v>
      </c>
      <c r="C79" s="1">
        <v>34.71</v>
      </c>
      <c r="D79" s="13">
        <v>213</v>
      </c>
      <c r="E79" s="15">
        <v>23.83</v>
      </c>
      <c r="F79" s="13">
        <v>357</v>
      </c>
      <c r="G79" s="15">
        <v>40.020000000000003</v>
      </c>
    </row>
    <row r="80" spans="1:15" ht="15.75" customHeight="1" x14ac:dyDescent="0.25">
      <c r="A80" s="17"/>
      <c r="B80" s="13"/>
      <c r="C80" s="1"/>
      <c r="D80" s="13"/>
      <c r="E80" s="15"/>
      <c r="F80" s="13"/>
      <c r="G80" s="15"/>
    </row>
    <row r="81" spans="1:15" ht="15.75" customHeight="1" x14ac:dyDescent="0.25">
      <c r="A81" s="60" t="s">
        <v>35</v>
      </c>
      <c r="B81" s="24">
        <v>893</v>
      </c>
      <c r="C81" s="30">
        <v>100</v>
      </c>
      <c r="D81" s="24">
        <v>894</v>
      </c>
      <c r="E81" s="26">
        <v>100</v>
      </c>
      <c r="F81" s="24">
        <v>892</v>
      </c>
      <c r="G81" s="26">
        <v>100</v>
      </c>
    </row>
    <row r="82" spans="1:15" ht="15.75" customHeight="1" x14ac:dyDescent="0.25"/>
    <row r="83" spans="1:15" ht="15.75" customHeight="1" x14ac:dyDescent="0.25"/>
    <row r="84" spans="1:15" ht="15.75" customHeight="1" x14ac:dyDescent="0.25"/>
    <row r="85" spans="1:15" ht="15.75" customHeight="1" x14ac:dyDescent="0.25">
      <c r="A85" t="s">
        <v>143</v>
      </c>
    </row>
    <row r="86" spans="1:15" ht="15.75" customHeight="1" x14ac:dyDescent="0.25">
      <c r="A86" t="s">
        <v>144</v>
      </c>
    </row>
    <row r="87" spans="1:15" ht="45.75" customHeight="1" x14ac:dyDescent="0.25">
      <c r="A87" s="18"/>
      <c r="B87" s="176" t="s">
        <v>145</v>
      </c>
      <c r="C87" s="170"/>
      <c r="D87" s="176" t="s">
        <v>146</v>
      </c>
      <c r="E87" s="170"/>
      <c r="F87" s="176" t="s">
        <v>147</v>
      </c>
      <c r="G87" s="170"/>
    </row>
    <row r="88" spans="1:15" ht="15.75" customHeight="1" x14ac:dyDescent="0.25">
      <c r="A88" s="11" t="s">
        <v>43</v>
      </c>
      <c r="B88" s="6" t="s">
        <v>42</v>
      </c>
      <c r="C88" s="9" t="s">
        <v>10</v>
      </c>
      <c r="D88" s="6" t="s">
        <v>8</v>
      </c>
      <c r="E88" s="9" t="s">
        <v>10</v>
      </c>
      <c r="F88" s="6" t="s">
        <v>8</v>
      </c>
      <c r="G88" s="9" t="s">
        <v>10</v>
      </c>
    </row>
    <row r="89" spans="1:15" ht="15.75" customHeight="1" x14ac:dyDescent="0.25">
      <c r="A89" s="17"/>
      <c r="B89" s="13"/>
      <c r="C89" s="15"/>
      <c r="D89" s="13"/>
      <c r="E89" s="15"/>
      <c r="F89" s="13"/>
      <c r="G89" s="15"/>
    </row>
    <row r="90" spans="1:15" ht="15.75" customHeight="1" x14ac:dyDescent="0.25">
      <c r="A90" s="29" t="s">
        <v>45</v>
      </c>
      <c r="B90" s="13">
        <v>42</v>
      </c>
      <c r="C90" s="15">
        <v>16.54</v>
      </c>
      <c r="D90" s="13">
        <v>36</v>
      </c>
      <c r="E90" s="15">
        <v>14.12</v>
      </c>
      <c r="F90" s="13">
        <v>37</v>
      </c>
      <c r="G90" s="15">
        <v>14.68</v>
      </c>
    </row>
    <row r="91" spans="1:15" ht="15.75" customHeight="1" x14ac:dyDescent="0.25">
      <c r="A91" s="17">
        <v>2</v>
      </c>
      <c r="B91" s="13">
        <v>24</v>
      </c>
      <c r="C91" s="15">
        <v>9.4499999999999993</v>
      </c>
      <c r="D91" s="13">
        <v>22</v>
      </c>
      <c r="E91" s="15">
        <v>8.6300000000000008</v>
      </c>
      <c r="F91" s="13">
        <v>21</v>
      </c>
      <c r="G91" s="15">
        <v>8.33</v>
      </c>
      <c r="J91" s="5" t="s">
        <v>81</v>
      </c>
      <c r="K91" s="5" t="s">
        <v>82</v>
      </c>
      <c r="L91" s="5" t="s">
        <v>83</v>
      </c>
      <c r="M91" s="5" t="s">
        <v>84</v>
      </c>
      <c r="N91" s="5" t="s">
        <v>85</v>
      </c>
      <c r="O91" s="5" t="s">
        <v>86</v>
      </c>
    </row>
    <row r="92" spans="1:15" ht="15.75" customHeight="1" x14ac:dyDescent="0.25">
      <c r="A92" s="17">
        <v>3</v>
      </c>
      <c r="B92" s="13">
        <v>38</v>
      </c>
      <c r="C92" s="15">
        <v>14.96</v>
      </c>
      <c r="D92" s="13">
        <v>35</v>
      </c>
      <c r="E92" s="15">
        <v>13.73</v>
      </c>
      <c r="F92" s="13">
        <v>32</v>
      </c>
      <c r="G92" s="15">
        <v>12.7</v>
      </c>
      <c r="J92" s="5" t="s">
        <v>150</v>
      </c>
      <c r="K92" s="5">
        <v>254</v>
      </c>
      <c r="L92" s="5">
        <v>3.8188979999999999</v>
      </c>
      <c r="M92" s="5">
        <v>1.8646590000000001</v>
      </c>
      <c r="N92" s="5">
        <v>1</v>
      </c>
      <c r="O92" s="5">
        <v>7</v>
      </c>
    </row>
    <row r="93" spans="1:15" ht="15.75" customHeight="1" x14ac:dyDescent="0.25">
      <c r="A93" s="17">
        <v>4</v>
      </c>
      <c r="B93" s="13">
        <v>59</v>
      </c>
      <c r="C93" s="15">
        <v>23.23</v>
      </c>
      <c r="D93" s="13">
        <v>67</v>
      </c>
      <c r="E93" s="15">
        <v>26.27</v>
      </c>
      <c r="F93" s="13">
        <v>57</v>
      </c>
      <c r="G93" s="15">
        <v>22.62</v>
      </c>
      <c r="J93" s="5" t="s">
        <v>151</v>
      </c>
      <c r="K93" s="5">
        <v>255</v>
      </c>
      <c r="L93" s="5">
        <v>4.0156859999999996</v>
      </c>
      <c r="M93" s="5">
        <v>1.880209</v>
      </c>
      <c r="N93" s="5">
        <v>1</v>
      </c>
      <c r="O93" s="5">
        <v>7</v>
      </c>
    </row>
    <row r="94" spans="1:15" ht="15.75" customHeight="1" x14ac:dyDescent="0.25">
      <c r="A94" s="17">
        <v>5</v>
      </c>
      <c r="B94" s="13">
        <v>46</v>
      </c>
      <c r="C94" s="15">
        <v>18.11</v>
      </c>
      <c r="D94" s="13">
        <v>33</v>
      </c>
      <c r="E94" s="15">
        <v>12.94</v>
      </c>
      <c r="F94" s="13">
        <v>42</v>
      </c>
      <c r="G94" s="15">
        <v>16.670000000000002</v>
      </c>
      <c r="J94" s="5" t="s">
        <v>153</v>
      </c>
      <c r="K94" s="5">
        <v>252</v>
      </c>
      <c r="L94" s="5">
        <v>4.0912699999999997</v>
      </c>
      <c r="M94" s="5">
        <v>1.936132</v>
      </c>
      <c r="N94" s="5">
        <v>1</v>
      </c>
      <c r="O94" s="5">
        <v>7</v>
      </c>
    </row>
    <row r="95" spans="1:15" ht="15.75" customHeight="1" x14ac:dyDescent="0.25">
      <c r="A95" s="17">
        <v>6</v>
      </c>
      <c r="B95" s="13">
        <v>15</v>
      </c>
      <c r="C95" s="15">
        <v>5.91</v>
      </c>
      <c r="D95" s="13">
        <v>28</v>
      </c>
      <c r="E95" s="15">
        <v>10.98</v>
      </c>
      <c r="F95" s="13">
        <v>23</v>
      </c>
      <c r="G95" s="15">
        <v>9.1300000000000008</v>
      </c>
    </row>
    <row r="96" spans="1:15" ht="15.75" customHeight="1" x14ac:dyDescent="0.25">
      <c r="A96" s="29" t="s">
        <v>58</v>
      </c>
      <c r="B96" s="13">
        <v>30</v>
      </c>
      <c r="C96" s="15">
        <v>11.81</v>
      </c>
      <c r="D96" s="13">
        <v>34</v>
      </c>
      <c r="E96" s="15">
        <v>13.33</v>
      </c>
      <c r="F96" s="13">
        <v>40</v>
      </c>
      <c r="G96" s="15">
        <v>15.87</v>
      </c>
    </row>
    <row r="97" spans="1:14" ht="15.75" customHeight="1" x14ac:dyDescent="0.25">
      <c r="A97" s="17"/>
      <c r="B97" s="13"/>
      <c r="C97" s="15"/>
      <c r="D97" s="13"/>
      <c r="E97" s="15"/>
      <c r="F97" s="13"/>
      <c r="G97" s="15"/>
    </row>
    <row r="98" spans="1:14" ht="15.75" customHeight="1" x14ac:dyDescent="0.25">
      <c r="A98" s="60" t="s">
        <v>35</v>
      </c>
      <c r="B98" s="24">
        <v>254</v>
      </c>
      <c r="C98" s="26">
        <v>100</v>
      </c>
      <c r="D98" s="24">
        <v>255</v>
      </c>
      <c r="E98" s="26">
        <v>100</v>
      </c>
      <c r="F98" s="24">
        <v>252</v>
      </c>
      <c r="G98" s="26">
        <v>100</v>
      </c>
    </row>
    <row r="99" spans="1:14" ht="15.75" customHeight="1" x14ac:dyDescent="0.25"/>
    <row r="100" spans="1:14" ht="15.75" customHeight="1" x14ac:dyDescent="0.25"/>
    <row r="101" spans="1:14" ht="15.75" customHeight="1" x14ac:dyDescent="0.25"/>
    <row r="102" spans="1:14" s="214" customFormat="1" ht="15.75" customHeight="1" x14ac:dyDescent="0.25">
      <c r="A102" s="213" t="s">
        <v>416</v>
      </c>
    </row>
    <row r="103" spans="1:14" ht="15.75" customHeight="1" x14ac:dyDescent="0.25"/>
    <row r="104" spans="1:14" ht="47.25" customHeight="1" x14ac:dyDescent="0.25">
      <c r="A104" s="177" t="s">
        <v>67</v>
      </c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</row>
    <row r="105" spans="1:14" x14ac:dyDescent="0.25">
      <c r="A105" t="s">
        <v>69</v>
      </c>
    </row>
    <row r="106" spans="1:14" ht="57.75" customHeight="1" x14ac:dyDescent="0.25">
      <c r="A106" s="18" t="s">
        <v>22</v>
      </c>
      <c r="B106" s="201" t="s">
        <v>71</v>
      </c>
      <c r="C106" s="201" t="s">
        <v>72</v>
      </c>
      <c r="D106" s="201" t="s">
        <v>73</v>
      </c>
      <c r="E106" s="201" t="s">
        <v>75</v>
      </c>
      <c r="F106" s="201" t="s">
        <v>76</v>
      </c>
      <c r="G106" s="201" t="s">
        <v>78</v>
      </c>
      <c r="H106" s="202"/>
    </row>
    <row r="107" spans="1:14" ht="36" customHeight="1" x14ac:dyDescent="0.25">
      <c r="A107" s="211" t="s">
        <v>401</v>
      </c>
      <c r="B107" s="15">
        <v>12.15</v>
      </c>
      <c r="C107" s="15">
        <v>18.84</v>
      </c>
      <c r="D107" s="15">
        <v>11.93</v>
      </c>
      <c r="E107" s="15">
        <v>12.85</v>
      </c>
      <c r="F107" s="15">
        <v>17.149999999999999</v>
      </c>
      <c r="G107" s="15">
        <v>10.38</v>
      </c>
      <c r="I107" s="5" t="s">
        <v>81</v>
      </c>
      <c r="J107" s="5" t="s">
        <v>82</v>
      </c>
      <c r="K107" s="5" t="s">
        <v>83</v>
      </c>
      <c r="L107" s="5" t="s">
        <v>84</v>
      </c>
      <c r="M107" s="5" t="s">
        <v>85</v>
      </c>
      <c r="N107" s="5" t="s">
        <v>86</v>
      </c>
    </row>
    <row r="108" spans="1:14" ht="23.25" customHeight="1" x14ac:dyDescent="0.25">
      <c r="A108" s="198" t="s">
        <v>403</v>
      </c>
      <c r="B108" s="15">
        <v>9.59</v>
      </c>
      <c r="C108" s="15">
        <v>11.15</v>
      </c>
      <c r="D108" s="15">
        <v>9.0299999999999994</v>
      </c>
      <c r="E108" s="15">
        <v>9.27</v>
      </c>
      <c r="F108" s="15">
        <v>11.21</v>
      </c>
      <c r="G108" s="15">
        <v>7.37</v>
      </c>
      <c r="I108" s="5" t="s">
        <v>87</v>
      </c>
      <c r="J108" s="5">
        <v>897</v>
      </c>
      <c r="K108" s="5">
        <v>4.4236339999999998</v>
      </c>
      <c r="L108" s="5">
        <v>2.0596619999999999</v>
      </c>
      <c r="M108" s="5">
        <v>1</v>
      </c>
      <c r="N108" s="5">
        <v>7</v>
      </c>
    </row>
    <row r="109" spans="1:14" x14ac:dyDescent="0.25">
      <c r="A109" s="198" t="s">
        <v>404</v>
      </c>
      <c r="B109" s="15">
        <v>11.82</v>
      </c>
      <c r="C109" s="15">
        <v>10.26</v>
      </c>
      <c r="D109" s="15">
        <v>11.71</v>
      </c>
      <c r="E109" s="15">
        <v>10.17</v>
      </c>
      <c r="F109" s="15">
        <v>12.33</v>
      </c>
      <c r="G109" s="15">
        <v>8.26</v>
      </c>
      <c r="I109" s="5" t="s">
        <v>88</v>
      </c>
      <c r="J109" s="5">
        <v>897</v>
      </c>
      <c r="K109" s="5">
        <v>4.0445929999999999</v>
      </c>
      <c r="L109" s="5">
        <v>2.1329199999999999</v>
      </c>
      <c r="M109" s="5">
        <v>1</v>
      </c>
      <c r="N109" s="5">
        <v>7</v>
      </c>
    </row>
    <row r="110" spans="1:14" x14ac:dyDescent="0.25">
      <c r="A110" s="198" t="s">
        <v>405</v>
      </c>
      <c r="B110" s="15">
        <v>17.059999999999999</v>
      </c>
      <c r="C110" s="15">
        <v>15.61</v>
      </c>
      <c r="D110" s="15">
        <v>15.61</v>
      </c>
      <c r="E110" s="15">
        <v>15.2</v>
      </c>
      <c r="F110" s="15">
        <v>15.81</v>
      </c>
      <c r="G110" s="15">
        <v>11.94</v>
      </c>
      <c r="I110" s="5" t="s">
        <v>89</v>
      </c>
      <c r="J110" s="5">
        <v>897</v>
      </c>
      <c r="K110" s="5">
        <v>4.4782609999999998</v>
      </c>
      <c r="L110" s="5">
        <v>2.0473810000000001</v>
      </c>
      <c r="M110" s="5">
        <v>1</v>
      </c>
      <c r="N110" s="5">
        <v>7</v>
      </c>
    </row>
    <row r="111" spans="1:14" x14ac:dyDescent="0.25">
      <c r="A111" s="198" t="s">
        <v>406</v>
      </c>
      <c r="B111" s="15">
        <v>14.72</v>
      </c>
      <c r="C111" s="15">
        <v>13.71</v>
      </c>
      <c r="D111" s="15">
        <v>14.94</v>
      </c>
      <c r="E111" s="15">
        <v>13.3</v>
      </c>
      <c r="F111" s="15">
        <v>16.03</v>
      </c>
      <c r="G111" s="15">
        <v>13.62</v>
      </c>
      <c r="I111" s="5" t="s">
        <v>90</v>
      </c>
      <c r="J111" s="5">
        <v>895</v>
      </c>
      <c r="K111" s="5">
        <v>4.5229049999999997</v>
      </c>
      <c r="L111" s="5">
        <v>2.1102919999999998</v>
      </c>
      <c r="M111" s="5">
        <v>1</v>
      </c>
      <c r="N111" s="5">
        <v>7</v>
      </c>
    </row>
    <row r="112" spans="1:14" x14ac:dyDescent="0.25">
      <c r="A112" s="198" t="s">
        <v>43</v>
      </c>
      <c r="B112" s="15">
        <v>8.92</v>
      </c>
      <c r="C112" s="15">
        <v>11.48</v>
      </c>
      <c r="D112" s="15">
        <v>11.93</v>
      </c>
      <c r="E112" s="15">
        <v>11.4</v>
      </c>
      <c r="F112" s="15">
        <v>9.08</v>
      </c>
      <c r="G112" s="15">
        <v>13.73</v>
      </c>
      <c r="I112" s="5" t="s">
        <v>91</v>
      </c>
      <c r="J112" s="5">
        <v>892</v>
      </c>
      <c r="K112" s="5">
        <v>4.03139</v>
      </c>
      <c r="L112" s="5">
        <v>2.073054</v>
      </c>
      <c r="M112" s="5">
        <v>1</v>
      </c>
      <c r="N112" s="5">
        <v>7</v>
      </c>
    </row>
    <row r="113" spans="1:14" x14ac:dyDescent="0.25">
      <c r="A113" s="212" t="s">
        <v>402</v>
      </c>
      <c r="B113" s="15">
        <v>25.75</v>
      </c>
      <c r="C113" s="15">
        <v>18.95</v>
      </c>
      <c r="D113" s="15">
        <v>24.86</v>
      </c>
      <c r="E113" s="15">
        <v>27.82</v>
      </c>
      <c r="F113" s="15">
        <v>18.39</v>
      </c>
      <c r="G113" s="15">
        <v>34.71</v>
      </c>
      <c r="I113" s="5" t="s">
        <v>92</v>
      </c>
      <c r="J113" s="5">
        <v>896</v>
      </c>
      <c r="K113" s="5">
        <v>4.9107139999999996</v>
      </c>
      <c r="L113" s="5">
        <v>2.0726619999999998</v>
      </c>
      <c r="M113" s="5">
        <v>1</v>
      </c>
      <c r="N113" s="5">
        <v>7</v>
      </c>
    </row>
    <row r="114" spans="1:14" x14ac:dyDescent="0.25">
      <c r="A114" s="17"/>
      <c r="B114" s="15"/>
      <c r="C114" s="15"/>
      <c r="D114" s="15"/>
      <c r="E114" s="15"/>
      <c r="F114" s="15"/>
      <c r="G114" s="15"/>
      <c r="K114">
        <f>AVERAGE(K108:K113)</f>
        <v>4.4019161666666662</v>
      </c>
    </row>
    <row r="115" spans="1:14" x14ac:dyDescent="0.25">
      <c r="A115" s="60" t="s">
        <v>35</v>
      </c>
      <c r="B115" s="26">
        <v>100</v>
      </c>
      <c r="C115" s="26">
        <v>100</v>
      </c>
      <c r="D115" s="26">
        <v>100</v>
      </c>
      <c r="E115" s="26">
        <v>100</v>
      </c>
      <c r="F115" s="26">
        <v>100</v>
      </c>
      <c r="G115" s="26">
        <v>100</v>
      </c>
    </row>
    <row r="116" spans="1:14" ht="15" customHeight="1" x14ac:dyDescent="0.25">
      <c r="C116" s="24">
        <v>897</v>
      </c>
    </row>
    <row r="118" spans="1:14" ht="9.75" customHeight="1" x14ac:dyDescent="0.25">
      <c r="A118" t="s">
        <v>93</v>
      </c>
    </row>
    <row r="119" spans="1:14" ht="90.75" customHeight="1" x14ac:dyDescent="0.25">
      <c r="A119" s="18"/>
      <c r="B119" s="201" t="s">
        <v>94</v>
      </c>
      <c r="C119" s="201" t="s">
        <v>95</v>
      </c>
      <c r="D119" s="201" t="s">
        <v>96</v>
      </c>
      <c r="E119" s="201" t="s">
        <v>97</v>
      </c>
      <c r="F119" s="201" t="s">
        <v>98</v>
      </c>
      <c r="G119" s="202"/>
    </row>
    <row r="120" spans="1:14" ht="15.75" customHeight="1" x14ac:dyDescent="0.25">
      <c r="A120" s="29" t="s">
        <v>45</v>
      </c>
      <c r="B120" s="15">
        <v>4.3499999999999996</v>
      </c>
      <c r="C120" s="15">
        <v>9.39</v>
      </c>
      <c r="D120" s="15">
        <v>6.59</v>
      </c>
      <c r="E120" s="15">
        <v>7.26</v>
      </c>
      <c r="F120" s="15">
        <v>14.32</v>
      </c>
      <c r="I120" s="5" t="s">
        <v>81</v>
      </c>
      <c r="J120" s="5" t="s">
        <v>82</v>
      </c>
      <c r="K120" s="5" t="s">
        <v>83</v>
      </c>
      <c r="L120" s="5" t="s">
        <v>84</v>
      </c>
      <c r="M120" s="5" t="s">
        <v>85</v>
      </c>
      <c r="N120" s="5" t="s">
        <v>86</v>
      </c>
    </row>
    <row r="121" spans="1:14" ht="15.75" customHeight="1" x14ac:dyDescent="0.25">
      <c r="A121" s="17">
        <v>2</v>
      </c>
      <c r="B121" s="15">
        <v>2.68</v>
      </c>
      <c r="C121" s="15">
        <v>7.49</v>
      </c>
      <c r="D121" s="15">
        <v>5.47</v>
      </c>
      <c r="E121" s="15">
        <v>6.03</v>
      </c>
      <c r="F121" s="15">
        <v>9.84</v>
      </c>
      <c r="I121" s="5"/>
      <c r="J121" s="5"/>
      <c r="K121" s="5"/>
      <c r="L121" s="5"/>
      <c r="M121" s="5"/>
      <c r="N121" s="5"/>
    </row>
    <row r="122" spans="1:14" ht="15.75" customHeight="1" x14ac:dyDescent="0.25">
      <c r="A122" s="17">
        <v>3</v>
      </c>
      <c r="B122" s="15">
        <v>4.46</v>
      </c>
      <c r="C122" s="15">
        <v>11.17</v>
      </c>
      <c r="D122" s="15">
        <v>6.03</v>
      </c>
      <c r="E122" s="15">
        <v>8.27</v>
      </c>
      <c r="F122" s="15">
        <v>9.73</v>
      </c>
      <c r="I122" s="5" t="s">
        <v>99</v>
      </c>
      <c r="J122" s="5">
        <v>897</v>
      </c>
      <c r="K122" s="5">
        <v>5.5418060000000002</v>
      </c>
      <c r="L122" s="5">
        <v>1.6938310000000001</v>
      </c>
      <c r="M122" s="5">
        <v>1</v>
      </c>
      <c r="N122" s="5">
        <v>7</v>
      </c>
    </row>
    <row r="123" spans="1:14" ht="15.75" customHeight="1" x14ac:dyDescent="0.25">
      <c r="A123" s="17">
        <v>4</v>
      </c>
      <c r="B123" s="15">
        <v>14.27</v>
      </c>
      <c r="C123" s="15">
        <v>12.51</v>
      </c>
      <c r="D123" s="15">
        <v>10.39</v>
      </c>
      <c r="E123" s="15">
        <v>13.85</v>
      </c>
      <c r="F123" s="15">
        <v>17.23</v>
      </c>
      <c r="I123" s="5" t="s">
        <v>100</v>
      </c>
      <c r="J123" s="5">
        <v>895</v>
      </c>
      <c r="K123" s="5">
        <v>4.7597769999999997</v>
      </c>
      <c r="L123" s="5">
        <v>1.993657</v>
      </c>
      <c r="M123" s="5">
        <v>1</v>
      </c>
      <c r="N123" s="5">
        <v>7</v>
      </c>
    </row>
    <row r="124" spans="1:14" ht="15.75" customHeight="1" x14ac:dyDescent="0.25">
      <c r="A124" s="17">
        <v>5</v>
      </c>
      <c r="B124" s="15">
        <v>15.16</v>
      </c>
      <c r="C124" s="15">
        <v>17.21</v>
      </c>
      <c r="D124" s="15">
        <v>14.08</v>
      </c>
      <c r="E124" s="15">
        <v>15.75</v>
      </c>
      <c r="F124" s="15">
        <v>14.99</v>
      </c>
      <c r="I124" s="5" t="s">
        <v>101</v>
      </c>
      <c r="J124" s="5">
        <v>895</v>
      </c>
      <c r="K124" s="5">
        <v>5.3787710000000004</v>
      </c>
      <c r="L124" s="5">
        <v>1.9231879999999999</v>
      </c>
      <c r="M124" s="5">
        <v>1</v>
      </c>
      <c r="N124" s="5">
        <v>7</v>
      </c>
    </row>
    <row r="125" spans="1:14" ht="15.75" customHeight="1" x14ac:dyDescent="0.25">
      <c r="A125" s="17">
        <v>6</v>
      </c>
      <c r="B125" s="15">
        <v>15.38</v>
      </c>
      <c r="C125" s="15">
        <v>13.63</v>
      </c>
      <c r="D125" s="15">
        <v>11.73</v>
      </c>
      <c r="E125" s="15">
        <v>15.64</v>
      </c>
      <c r="F125" s="15">
        <v>10.29</v>
      </c>
      <c r="I125" s="5" t="s">
        <v>102</v>
      </c>
      <c r="J125" s="5">
        <v>895</v>
      </c>
      <c r="K125" s="5">
        <v>5.0446929999999996</v>
      </c>
      <c r="L125" s="5">
        <v>1.9131629999999999</v>
      </c>
      <c r="M125" s="5">
        <v>1</v>
      </c>
      <c r="N125" s="5">
        <v>7</v>
      </c>
    </row>
    <row r="126" spans="1:14" ht="15.75" customHeight="1" x14ac:dyDescent="0.25">
      <c r="A126" s="29" t="s">
        <v>58</v>
      </c>
      <c r="B126" s="15">
        <v>43.7</v>
      </c>
      <c r="C126" s="15">
        <v>28.6</v>
      </c>
      <c r="D126" s="15">
        <v>45.7</v>
      </c>
      <c r="E126" s="15">
        <v>33.18</v>
      </c>
      <c r="F126" s="15">
        <v>23.6</v>
      </c>
      <c r="I126" s="5" t="s">
        <v>103</v>
      </c>
      <c r="J126" s="5">
        <v>894</v>
      </c>
      <c r="K126" s="5">
        <v>4.3400449999999999</v>
      </c>
      <c r="L126" s="5">
        <v>2.0867589999999998</v>
      </c>
      <c r="M126" s="5">
        <v>1</v>
      </c>
      <c r="N126" s="5">
        <v>7</v>
      </c>
    </row>
    <row r="127" spans="1:14" ht="15.75" customHeight="1" x14ac:dyDescent="0.25">
      <c r="A127" s="17"/>
      <c r="B127" s="15"/>
      <c r="C127" s="15"/>
      <c r="D127" s="15"/>
      <c r="E127" s="15"/>
      <c r="F127" s="15"/>
    </row>
    <row r="128" spans="1:14" ht="15.75" customHeight="1" x14ac:dyDescent="0.25">
      <c r="A128" s="60" t="s">
        <v>35</v>
      </c>
      <c r="B128" s="26">
        <v>100</v>
      </c>
      <c r="C128" s="26">
        <v>100</v>
      </c>
      <c r="D128" s="26">
        <v>100</v>
      </c>
      <c r="E128" s="26">
        <v>100</v>
      </c>
      <c r="F128" s="26">
        <v>100</v>
      </c>
    </row>
    <row r="129" spans="1:20" ht="15.75" customHeight="1" x14ac:dyDescent="0.25"/>
    <row r="130" spans="1:20" ht="15.75" customHeight="1" x14ac:dyDescent="0.25"/>
    <row r="131" spans="1:20" ht="15.75" customHeight="1" x14ac:dyDescent="0.25"/>
    <row r="132" spans="1:20" ht="15.75" customHeight="1" x14ac:dyDescent="0.25"/>
    <row r="133" spans="1:20" ht="33.75" customHeight="1" x14ac:dyDescent="0.25">
      <c r="A133" s="177" t="s">
        <v>104</v>
      </c>
      <c r="B133" s="174"/>
      <c r="C133" s="174"/>
      <c r="D133" s="174"/>
      <c r="E133" s="174"/>
      <c r="F133" s="174"/>
      <c r="G133" s="174"/>
      <c r="H133" s="174"/>
      <c r="I133" s="174"/>
    </row>
    <row r="134" spans="1:20" ht="15.75" customHeight="1" x14ac:dyDescent="0.25">
      <c r="A134" t="s">
        <v>105</v>
      </c>
    </row>
    <row r="135" spans="1:20" ht="42.75" customHeight="1" x14ac:dyDescent="0.25">
      <c r="A135" s="18" t="s">
        <v>22</v>
      </c>
      <c r="B135" s="176" t="s">
        <v>106</v>
      </c>
      <c r="C135" s="170"/>
      <c r="D135" s="176" t="s">
        <v>107</v>
      </c>
      <c r="E135" s="170"/>
      <c r="F135" s="176" t="s">
        <v>108</v>
      </c>
      <c r="G135" s="170"/>
      <c r="H135" s="176" t="s">
        <v>109</v>
      </c>
      <c r="I135" s="170"/>
      <c r="M135" s="233"/>
      <c r="N135" s="234" t="s">
        <v>106</v>
      </c>
      <c r="O135" s="234" t="s">
        <v>107</v>
      </c>
      <c r="P135" s="234" t="s">
        <v>425</v>
      </c>
      <c r="Q135" s="234" t="s">
        <v>109</v>
      </c>
      <c r="R135" s="234" t="s">
        <v>114</v>
      </c>
      <c r="S135" s="234" t="s">
        <v>116</v>
      </c>
      <c r="T135" s="234" t="s">
        <v>118</v>
      </c>
    </row>
    <row r="136" spans="1:20" ht="15.75" customHeight="1" x14ac:dyDescent="0.25">
      <c r="A136" s="11" t="s">
        <v>43</v>
      </c>
      <c r="B136" s="6" t="s">
        <v>42</v>
      </c>
      <c r="C136" s="9" t="s">
        <v>10</v>
      </c>
      <c r="D136" s="6" t="s">
        <v>8</v>
      </c>
      <c r="E136" s="9" t="s">
        <v>10</v>
      </c>
      <c r="F136" s="6" t="s">
        <v>8</v>
      </c>
      <c r="G136" s="9" t="s">
        <v>10</v>
      </c>
      <c r="H136" s="6" t="s">
        <v>42</v>
      </c>
      <c r="I136" s="9" t="s">
        <v>10</v>
      </c>
      <c r="M136" s="235" t="s">
        <v>426</v>
      </c>
      <c r="N136" s="238">
        <v>9.36</v>
      </c>
      <c r="O136" s="238">
        <v>6.47</v>
      </c>
      <c r="P136" s="238">
        <v>10.27</v>
      </c>
      <c r="Q136" s="238">
        <v>6.4</v>
      </c>
      <c r="R136" s="238">
        <v>4.1399999999999997</v>
      </c>
      <c r="S136" s="238">
        <v>5.82</v>
      </c>
      <c r="T136" s="238">
        <v>7.5</v>
      </c>
    </row>
    <row r="137" spans="1:20" ht="15.75" customHeight="1" x14ac:dyDescent="0.25">
      <c r="A137" s="17"/>
      <c r="B137" s="13"/>
      <c r="C137" s="15"/>
      <c r="D137" s="13"/>
      <c r="E137" s="15"/>
      <c r="F137" s="13"/>
      <c r="G137" s="15"/>
      <c r="H137" s="13"/>
      <c r="I137" s="15"/>
      <c r="M137" s="235" t="s">
        <v>427</v>
      </c>
      <c r="N137" s="238">
        <v>9.48</v>
      </c>
      <c r="O137" s="238">
        <v>10.37</v>
      </c>
      <c r="P137" s="238">
        <v>9.6</v>
      </c>
      <c r="Q137" s="238">
        <v>4.71</v>
      </c>
      <c r="R137" s="238">
        <v>6.49</v>
      </c>
      <c r="S137" s="238">
        <v>6.16</v>
      </c>
      <c r="T137" s="238">
        <v>5.94</v>
      </c>
    </row>
    <row r="138" spans="1:20" ht="15.75" customHeight="1" x14ac:dyDescent="0.25">
      <c r="A138" s="29" t="s">
        <v>45</v>
      </c>
      <c r="B138" s="13">
        <v>84</v>
      </c>
      <c r="C138" s="15">
        <v>9.36</v>
      </c>
      <c r="D138" s="13">
        <v>58</v>
      </c>
      <c r="E138" s="15">
        <v>6.47</v>
      </c>
      <c r="F138" s="13">
        <v>92</v>
      </c>
      <c r="G138" s="15">
        <v>10.27</v>
      </c>
      <c r="H138" s="13">
        <v>57</v>
      </c>
      <c r="I138" s="15">
        <v>6.4</v>
      </c>
      <c r="M138" s="235" t="s">
        <v>428</v>
      </c>
      <c r="N138" s="238">
        <v>15.05</v>
      </c>
      <c r="O138" s="238">
        <v>14.16</v>
      </c>
      <c r="P138" s="238">
        <v>14.84</v>
      </c>
      <c r="Q138" s="238">
        <v>9.65</v>
      </c>
      <c r="R138" s="238">
        <v>11.53</v>
      </c>
      <c r="S138" s="238">
        <v>10.97</v>
      </c>
      <c r="T138" s="238">
        <v>11.98</v>
      </c>
    </row>
    <row r="139" spans="1:20" ht="15.75" customHeight="1" x14ac:dyDescent="0.25">
      <c r="A139" s="17">
        <v>2</v>
      </c>
      <c r="B139" s="13">
        <v>85</v>
      </c>
      <c r="C139" s="15">
        <v>9.48</v>
      </c>
      <c r="D139" s="13">
        <v>93</v>
      </c>
      <c r="E139" s="15">
        <v>10.37</v>
      </c>
      <c r="F139" s="13">
        <v>86</v>
      </c>
      <c r="G139" s="15">
        <v>9.6</v>
      </c>
      <c r="H139" s="13">
        <v>42</v>
      </c>
      <c r="I139" s="15">
        <v>4.71</v>
      </c>
      <c r="M139" s="235" t="s">
        <v>429</v>
      </c>
      <c r="N139" s="238">
        <v>26.76</v>
      </c>
      <c r="O139" s="238">
        <v>20.74</v>
      </c>
      <c r="P139" s="238">
        <v>20.87</v>
      </c>
      <c r="Q139" s="238">
        <v>14.25</v>
      </c>
      <c r="R139" s="238">
        <v>16.690000000000001</v>
      </c>
      <c r="S139" s="238">
        <v>20.6</v>
      </c>
      <c r="T139" s="238">
        <v>19.48</v>
      </c>
    </row>
    <row r="140" spans="1:20" ht="15.75" customHeight="1" x14ac:dyDescent="0.25">
      <c r="A140" s="17">
        <v>3</v>
      </c>
      <c r="B140" s="13">
        <v>135</v>
      </c>
      <c r="C140" s="15">
        <v>15.05</v>
      </c>
      <c r="D140" s="13">
        <v>127</v>
      </c>
      <c r="E140" s="15">
        <v>14.16</v>
      </c>
      <c r="F140" s="13">
        <v>133</v>
      </c>
      <c r="G140" s="15">
        <v>14.84</v>
      </c>
      <c r="H140" s="13">
        <v>86</v>
      </c>
      <c r="I140" s="15">
        <v>9.65</v>
      </c>
      <c r="M140" s="235" t="s">
        <v>430</v>
      </c>
      <c r="N140" s="238">
        <v>18.62</v>
      </c>
      <c r="O140" s="238">
        <v>20.399999999999999</v>
      </c>
      <c r="P140" s="238">
        <v>17.97</v>
      </c>
      <c r="Q140" s="238">
        <v>16.72</v>
      </c>
      <c r="R140" s="238">
        <v>18.7</v>
      </c>
      <c r="S140" s="238">
        <v>20.49</v>
      </c>
      <c r="T140" s="238">
        <v>17.13</v>
      </c>
    </row>
    <row r="141" spans="1:20" ht="15.75" customHeight="1" x14ac:dyDescent="0.25">
      <c r="A141" s="17">
        <v>4</v>
      </c>
      <c r="B141" s="13">
        <v>240</v>
      </c>
      <c r="C141" s="15">
        <v>26.76</v>
      </c>
      <c r="D141" s="13">
        <v>186</v>
      </c>
      <c r="E141" s="15">
        <v>20.74</v>
      </c>
      <c r="F141" s="13">
        <v>187</v>
      </c>
      <c r="G141" s="15">
        <v>20.87</v>
      </c>
      <c r="H141" s="13">
        <v>127</v>
      </c>
      <c r="I141" s="15">
        <v>14.25</v>
      </c>
      <c r="M141" s="235" t="s">
        <v>431</v>
      </c>
      <c r="N141" s="238">
        <v>10.93</v>
      </c>
      <c r="O141" s="238">
        <v>13.71</v>
      </c>
      <c r="P141" s="238">
        <v>12.39</v>
      </c>
      <c r="Q141" s="238">
        <v>19.079999999999998</v>
      </c>
      <c r="R141" s="238">
        <v>17.02</v>
      </c>
      <c r="S141" s="238">
        <v>14.56</v>
      </c>
      <c r="T141" s="238">
        <v>15.34</v>
      </c>
    </row>
    <row r="142" spans="1:20" ht="15.75" customHeight="1" x14ac:dyDescent="0.25">
      <c r="A142" s="17">
        <v>5</v>
      </c>
      <c r="B142" s="13">
        <v>167</v>
      </c>
      <c r="C142" s="15">
        <v>18.62</v>
      </c>
      <c r="D142" s="13">
        <v>183</v>
      </c>
      <c r="E142" s="15">
        <v>20.399999999999999</v>
      </c>
      <c r="F142" s="13">
        <v>161</v>
      </c>
      <c r="G142" s="15">
        <v>17.97</v>
      </c>
      <c r="H142" s="13">
        <v>149</v>
      </c>
      <c r="I142" s="15">
        <v>16.72</v>
      </c>
      <c r="M142" s="235" t="s">
        <v>432</v>
      </c>
      <c r="N142" s="238">
        <v>9.81</v>
      </c>
      <c r="O142" s="238">
        <v>14.16</v>
      </c>
      <c r="P142" s="238">
        <v>14.06</v>
      </c>
      <c r="Q142" s="238">
        <v>29.18</v>
      </c>
      <c r="R142" s="238">
        <v>25.42</v>
      </c>
      <c r="S142" s="238">
        <v>21.39</v>
      </c>
      <c r="T142" s="238">
        <v>22.62</v>
      </c>
    </row>
    <row r="143" spans="1:20" ht="15.75" customHeight="1" x14ac:dyDescent="0.25">
      <c r="A143" s="17">
        <v>6</v>
      </c>
      <c r="B143" s="13">
        <v>98</v>
      </c>
      <c r="C143" s="15">
        <v>10.93</v>
      </c>
      <c r="D143" s="13">
        <v>123</v>
      </c>
      <c r="E143" s="15">
        <v>13.71</v>
      </c>
      <c r="F143" s="13">
        <v>111</v>
      </c>
      <c r="G143" s="15">
        <v>12.39</v>
      </c>
      <c r="H143" s="13">
        <v>170</v>
      </c>
      <c r="I143" s="15">
        <v>19.079999999999998</v>
      </c>
      <c r="M143" s="237" t="s">
        <v>35</v>
      </c>
      <c r="N143" s="236">
        <v>100</v>
      </c>
      <c r="O143" s="236">
        <v>100</v>
      </c>
      <c r="P143" s="236">
        <v>100</v>
      </c>
      <c r="Q143" s="236">
        <v>100</v>
      </c>
      <c r="R143" s="236">
        <v>100</v>
      </c>
      <c r="S143" s="236">
        <v>100</v>
      </c>
      <c r="T143" s="236">
        <v>100</v>
      </c>
    </row>
    <row r="144" spans="1:20" ht="15.75" customHeight="1" x14ac:dyDescent="0.25">
      <c r="A144" s="29" t="s">
        <v>58</v>
      </c>
      <c r="B144" s="13">
        <v>88</v>
      </c>
      <c r="C144" s="15">
        <v>9.81</v>
      </c>
      <c r="D144" s="13">
        <v>127</v>
      </c>
      <c r="E144" s="15">
        <v>14.16</v>
      </c>
      <c r="F144" s="13">
        <v>126</v>
      </c>
      <c r="G144" s="15">
        <v>14.06</v>
      </c>
      <c r="H144" s="13">
        <v>260</v>
      </c>
      <c r="I144" s="15">
        <v>29.18</v>
      </c>
    </row>
    <row r="145" spans="1:16" ht="15.75" customHeight="1" x14ac:dyDescent="0.25">
      <c r="A145" s="17"/>
      <c r="B145" s="13"/>
      <c r="C145" s="15"/>
      <c r="D145" s="13"/>
      <c r="E145" s="15"/>
      <c r="F145" s="13"/>
      <c r="G145" s="15"/>
      <c r="H145" s="13"/>
      <c r="I145" s="15"/>
    </row>
    <row r="146" spans="1:16" ht="15.75" customHeight="1" x14ac:dyDescent="0.25">
      <c r="A146" s="60" t="s">
        <v>35</v>
      </c>
      <c r="B146" s="24">
        <v>897</v>
      </c>
      <c r="C146" s="26">
        <v>100</v>
      </c>
      <c r="D146" s="24">
        <v>897</v>
      </c>
      <c r="E146" s="26">
        <v>100</v>
      </c>
      <c r="F146" s="24">
        <v>896</v>
      </c>
      <c r="G146" s="26">
        <v>100</v>
      </c>
      <c r="H146" s="24">
        <v>891</v>
      </c>
      <c r="I146" s="26">
        <v>100</v>
      </c>
    </row>
    <row r="147" spans="1:16" ht="15.75" customHeight="1" x14ac:dyDescent="0.25"/>
    <row r="148" spans="1:16" ht="15.75" customHeight="1" x14ac:dyDescent="0.25"/>
    <row r="149" spans="1:16" ht="44.25" customHeight="1" x14ac:dyDescent="0.25">
      <c r="A149" s="18" t="s">
        <v>22</v>
      </c>
      <c r="B149" s="176" t="s">
        <v>114</v>
      </c>
      <c r="C149" s="170"/>
      <c r="D149" s="176" t="s">
        <v>116</v>
      </c>
      <c r="E149" s="170"/>
      <c r="F149" s="176" t="s">
        <v>118</v>
      </c>
      <c r="G149" s="170"/>
    </row>
    <row r="150" spans="1:16" ht="15.75" customHeight="1" x14ac:dyDescent="0.25">
      <c r="A150" s="11" t="s">
        <v>43</v>
      </c>
      <c r="B150" s="6" t="s">
        <v>42</v>
      </c>
      <c r="C150" s="9" t="s">
        <v>10</v>
      </c>
      <c r="D150" s="6" t="s">
        <v>8</v>
      </c>
      <c r="E150" s="9" t="s">
        <v>10</v>
      </c>
      <c r="F150" s="6" t="s">
        <v>8</v>
      </c>
      <c r="G150" s="9" t="s">
        <v>10</v>
      </c>
    </row>
    <row r="151" spans="1:16" ht="15.75" customHeight="1" x14ac:dyDescent="0.25">
      <c r="A151" s="17"/>
      <c r="B151" s="13"/>
      <c r="C151" s="15"/>
      <c r="D151" s="13"/>
      <c r="E151" s="15"/>
      <c r="F151" s="13"/>
      <c r="G151" s="15"/>
      <c r="K151" s="5" t="s">
        <v>81</v>
      </c>
      <c r="L151" s="5" t="s">
        <v>82</v>
      </c>
      <c r="M151" s="5" t="s">
        <v>83</v>
      </c>
      <c r="N151" s="5" t="s">
        <v>84</v>
      </c>
      <c r="O151" s="5" t="s">
        <v>85</v>
      </c>
      <c r="P151" s="5" t="s">
        <v>86</v>
      </c>
    </row>
    <row r="152" spans="1:16" ht="15.75" customHeight="1" x14ac:dyDescent="0.25">
      <c r="A152" s="29" t="s">
        <v>45</v>
      </c>
      <c r="B152" s="13">
        <v>37</v>
      </c>
      <c r="C152" s="15">
        <v>4.1399999999999997</v>
      </c>
      <c r="D152" s="13">
        <v>52</v>
      </c>
      <c r="E152" s="15">
        <v>5.82</v>
      </c>
      <c r="F152" s="13">
        <v>67</v>
      </c>
      <c r="G152" s="15">
        <v>7.5</v>
      </c>
      <c r="K152" s="5"/>
      <c r="L152" s="5"/>
      <c r="M152" s="5"/>
      <c r="N152" s="5"/>
      <c r="O152" s="5"/>
      <c r="P152" s="5"/>
    </row>
    <row r="153" spans="1:16" ht="15.75" customHeight="1" x14ac:dyDescent="0.25">
      <c r="A153" s="17">
        <v>2</v>
      </c>
      <c r="B153" s="13">
        <v>58</v>
      </c>
      <c r="C153" s="15">
        <v>6.49</v>
      </c>
      <c r="D153" s="13">
        <v>55</v>
      </c>
      <c r="E153" s="15">
        <v>6.16</v>
      </c>
      <c r="F153" s="13">
        <v>53</v>
      </c>
      <c r="G153" s="15">
        <v>5.94</v>
      </c>
      <c r="K153" s="5" t="s">
        <v>119</v>
      </c>
      <c r="L153" s="5">
        <v>897</v>
      </c>
      <c r="M153" s="5">
        <v>4.0780380000000003</v>
      </c>
      <c r="N153" s="5">
        <v>1.695759</v>
      </c>
      <c r="O153" s="5">
        <v>1</v>
      </c>
      <c r="P153" s="5">
        <v>7</v>
      </c>
    </row>
    <row r="154" spans="1:16" ht="15.75" customHeight="1" x14ac:dyDescent="0.25">
      <c r="A154" s="17">
        <v>3</v>
      </c>
      <c r="B154" s="13">
        <v>103</v>
      </c>
      <c r="C154" s="15">
        <v>11.53</v>
      </c>
      <c r="D154" s="13">
        <v>98</v>
      </c>
      <c r="E154" s="15">
        <v>10.97</v>
      </c>
      <c r="F154" s="13">
        <v>107</v>
      </c>
      <c r="G154" s="15">
        <v>11.98</v>
      </c>
      <c r="K154" s="5" t="s">
        <v>120</v>
      </c>
      <c r="L154" s="5">
        <v>897</v>
      </c>
      <c r="M154" s="5">
        <v>4.3600890000000003</v>
      </c>
      <c r="N154" s="5">
        <v>1.7431920000000001</v>
      </c>
      <c r="O154" s="5">
        <v>1</v>
      </c>
      <c r="P154" s="5">
        <v>7</v>
      </c>
    </row>
    <row r="155" spans="1:16" ht="15.75" customHeight="1" x14ac:dyDescent="0.25">
      <c r="A155" s="17">
        <v>4</v>
      </c>
      <c r="B155" s="13">
        <v>149</v>
      </c>
      <c r="C155" s="15">
        <v>16.690000000000001</v>
      </c>
      <c r="D155" s="13">
        <v>184</v>
      </c>
      <c r="E155" s="15">
        <v>20.6</v>
      </c>
      <c r="F155" s="13">
        <v>174</v>
      </c>
      <c r="G155" s="15">
        <v>19.48</v>
      </c>
      <c r="K155" s="5" t="s">
        <v>121</v>
      </c>
      <c r="L155" s="5">
        <v>896</v>
      </c>
      <c r="M155" s="5">
        <v>4.2008929999999998</v>
      </c>
      <c r="N155" s="5">
        <v>1.8332250000000001</v>
      </c>
      <c r="O155" s="5">
        <v>1</v>
      </c>
      <c r="P155" s="5">
        <v>7</v>
      </c>
    </row>
    <row r="156" spans="1:16" ht="15.75" customHeight="1" x14ac:dyDescent="0.25">
      <c r="A156" s="17">
        <v>5</v>
      </c>
      <c r="B156" s="13">
        <v>167</v>
      </c>
      <c r="C156" s="15">
        <v>18.7</v>
      </c>
      <c r="D156" s="13">
        <v>183</v>
      </c>
      <c r="E156" s="15">
        <v>20.49</v>
      </c>
      <c r="F156" s="13">
        <v>153</v>
      </c>
      <c r="G156" s="15">
        <v>17.13</v>
      </c>
      <c r="K156" s="5" t="s">
        <v>122</v>
      </c>
      <c r="L156" s="5">
        <v>891</v>
      </c>
      <c r="M156" s="5">
        <v>5.0415260000000002</v>
      </c>
      <c r="N156" s="5">
        <v>1.8266020000000001</v>
      </c>
      <c r="O156" s="5">
        <v>1</v>
      </c>
      <c r="P156" s="5">
        <v>7</v>
      </c>
    </row>
    <row r="157" spans="1:16" ht="15.75" customHeight="1" x14ac:dyDescent="0.25">
      <c r="A157" s="17">
        <v>6</v>
      </c>
      <c r="B157" s="13">
        <v>152</v>
      </c>
      <c r="C157" s="15">
        <v>17.02</v>
      </c>
      <c r="D157" s="13">
        <v>130</v>
      </c>
      <c r="E157" s="15">
        <v>14.56</v>
      </c>
      <c r="F157" s="13">
        <v>137</v>
      </c>
      <c r="G157" s="15">
        <v>15.34</v>
      </c>
      <c r="K157" s="5" t="s">
        <v>124</v>
      </c>
      <c r="L157" s="5">
        <v>893</v>
      </c>
      <c r="M157" s="5">
        <v>4.9204929999999996</v>
      </c>
      <c r="N157" s="5">
        <v>1.749233</v>
      </c>
      <c r="O157" s="5">
        <v>1</v>
      </c>
      <c r="P157" s="5">
        <v>7</v>
      </c>
    </row>
    <row r="158" spans="1:16" ht="15.75" customHeight="1" x14ac:dyDescent="0.25">
      <c r="A158" s="29" t="s">
        <v>58</v>
      </c>
      <c r="B158" s="13">
        <v>227</v>
      </c>
      <c r="C158" s="15">
        <v>25.42</v>
      </c>
      <c r="D158" s="13">
        <v>191</v>
      </c>
      <c r="E158" s="15">
        <v>21.39</v>
      </c>
      <c r="F158" s="13">
        <v>202</v>
      </c>
      <c r="G158" s="15">
        <v>22.62</v>
      </c>
      <c r="K158" s="5" t="s">
        <v>125</v>
      </c>
      <c r="L158" s="5">
        <v>893</v>
      </c>
      <c r="M158" s="5">
        <v>4.7301229999999999</v>
      </c>
      <c r="N158" s="5">
        <v>1.750067</v>
      </c>
      <c r="O158" s="5">
        <v>1</v>
      </c>
      <c r="P158" s="5">
        <v>7</v>
      </c>
    </row>
    <row r="159" spans="1:16" ht="15.75" customHeight="1" x14ac:dyDescent="0.25">
      <c r="A159" s="17"/>
      <c r="B159" s="13"/>
      <c r="C159" s="15"/>
      <c r="D159" s="13"/>
      <c r="E159" s="15"/>
      <c r="F159" s="13"/>
      <c r="G159" s="15"/>
      <c r="K159" s="5" t="s">
        <v>126</v>
      </c>
      <c r="L159" s="5">
        <v>893</v>
      </c>
      <c r="M159" s="5">
        <v>4.6931690000000001</v>
      </c>
      <c r="N159" s="5">
        <v>1.837553</v>
      </c>
      <c r="O159" s="5">
        <v>1</v>
      </c>
      <c r="P159" s="5">
        <v>7</v>
      </c>
    </row>
    <row r="160" spans="1:16" ht="15.75" customHeight="1" x14ac:dyDescent="0.25">
      <c r="A160" s="60" t="s">
        <v>35</v>
      </c>
      <c r="B160" s="24">
        <v>893</v>
      </c>
      <c r="C160" s="26">
        <v>100</v>
      </c>
      <c r="D160" s="24">
        <v>893</v>
      </c>
      <c r="E160" s="26">
        <v>100</v>
      </c>
      <c r="F160" s="24">
        <v>893</v>
      </c>
      <c r="G160" s="26">
        <v>100</v>
      </c>
    </row>
    <row r="161" spans="1:25" ht="15.75" customHeight="1" x14ac:dyDescent="0.25"/>
    <row r="162" spans="1:25" ht="15.75" customHeight="1" x14ac:dyDescent="0.25"/>
    <row r="163" spans="1:25" ht="15.75" customHeight="1" x14ac:dyDescent="0.25"/>
    <row r="164" spans="1:25" ht="15.75" customHeight="1" x14ac:dyDescent="0.25"/>
    <row r="165" spans="1:25" ht="15.75" customHeight="1" x14ac:dyDescent="0.25"/>
    <row r="166" spans="1:25" ht="15.75" customHeight="1" x14ac:dyDescent="0.25">
      <c r="A166" t="s">
        <v>128</v>
      </c>
    </row>
    <row r="167" spans="1:25" ht="58.5" customHeight="1" x14ac:dyDescent="0.25">
      <c r="A167" s="18" t="s">
        <v>22</v>
      </c>
      <c r="B167" s="176" t="s">
        <v>130</v>
      </c>
      <c r="C167" s="170"/>
      <c r="D167" s="176" t="s">
        <v>131</v>
      </c>
      <c r="E167" s="170"/>
      <c r="F167" s="176" t="s">
        <v>132</v>
      </c>
      <c r="G167" s="170"/>
      <c r="S167" s="18"/>
      <c r="T167" s="201" t="s">
        <v>130</v>
      </c>
      <c r="U167" s="201" t="s">
        <v>131</v>
      </c>
      <c r="V167" s="201" t="s">
        <v>132</v>
      </c>
      <c r="W167" s="208" t="s">
        <v>433</v>
      </c>
      <c r="X167" s="208" t="s">
        <v>434</v>
      </c>
      <c r="Y167" s="239" t="s">
        <v>435</v>
      </c>
    </row>
    <row r="168" spans="1:25" ht="15.75" customHeight="1" x14ac:dyDescent="0.25">
      <c r="A168" s="11" t="s">
        <v>43</v>
      </c>
      <c r="B168" s="6" t="s">
        <v>42</v>
      </c>
      <c r="C168" s="9" t="s">
        <v>10</v>
      </c>
      <c r="D168" s="6" t="s">
        <v>8</v>
      </c>
      <c r="E168" s="9" t="s">
        <v>10</v>
      </c>
      <c r="F168" s="6" t="s">
        <v>8</v>
      </c>
      <c r="G168" s="9" t="s">
        <v>10</v>
      </c>
      <c r="S168" s="29" t="s">
        <v>45</v>
      </c>
      <c r="T168" s="209">
        <v>2.13</v>
      </c>
      <c r="U168" s="203">
        <v>2.91</v>
      </c>
      <c r="V168" s="203">
        <v>3.14</v>
      </c>
      <c r="W168" s="203">
        <v>16.54</v>
      </c>
      <c r="X168" s="203">
        <v>14.12</v>
      </c>
      <c r="Y168" s="203">
        <v>14.68</v>
      </c>
    </row>
    <row r="169" spans="1:25" ht="15.75" customHeight="1" x14ac:dyDescent="0.25">
      <c r="A169" s="17"/>
      <c r="B169" s="13"/>
      <c r="C169" s="1"/>
      <c r="D169" s="13"/>
      <c r="E169" s="15"/>
      <c r="F169" s="13"/>
      <c r="G169" s="15"/>
      <c r="S169" s="17">
        <v>2</v>
      </c>
      <c r="T169" s="209">
        <v>2.13</v>
      </c>
      <c r="U169" s="203">
        <v>4.03</v>
      </c>
      <c r="V169" s="203">
        <v>3.36</v>
      </c>
      <c r="W169" s="203">
        <v>9.4499999999999993</v>
      </c>
      <c r="X169" s="203">
        <v>8.6300000000000008</v>
      </c>
      <c r="Y169" s="203">
        <v>8.33</v>
      </c>
    </row>
    <row r="170" spans="1:25" ht="15.75" customHeight="1" x14ac:dyDescent="0.25">
      <c r="A170" s="29" t="s">
        <v>45</v>
      </c>
      <c r="B170" s="1">
        <v>19</v>
      </c>
      <c r="C170" s="1">
        <v>2.13</v>
      </c>
      <c r="D170" s="13">
        <v>26</v>
      </c>
      <c r="E170" s="15">
        <v>2.91</v>
      </c>
      <c r="F170" s="13">
        <v>28</v>
      </c>
      <c r="G170" s="15">
        <v>3.14</v>
      </c>
      <c r="J170" s="5" t="s">
        <v>81</v>
      </c>
      <c r="K170" s="5" t="s">
        <v>82</v>
      </c>
      <c r="L170" s="5" t="s">
        <v>83</v>
      </c>
      <c r="M170" s="5" t="s">
        <v>84</v>
      </c>
      <c r="N170" s="5" t="s">
        <v>85</v>
      </c>
      <c r="O170" s="5" t="s">
        <v>86</v>
      </c>
      <c r="S170" s="17">
        <v>3</v>
      </c>
      <c r="T170" s="209">
        <v>6.61</v>
      </c>
      <c r="U170" s="203">
        <v>8.9499999999999993</v>
      </c>
      <c r="V170" s="203">
        <v>6.17</v>
      </c>
      <c r="W170" s="203">
        <v>14.96</v>
      </c>
      <c r="X170" s="203">
        <v>13.73</v>
      </c>
      <c r="Y170" s="203">
        <v>12.7</v>
      </c>
    </row>
    <row r="171" spans="1:25" ht="15.75" customHeight="1" x14ac:dyDescent="0.25">
      <c r="A171" s="17">
        <v>2</v>
      </c>
      <c r="B171" s="1">
        <v>19</v>
      </c>
      <c r="C171" s="1">
        <v>2.13</v>
      </c>
      <c r="D171" s="13">
        <v>36</v>
      </c>
      <c r="E171" s="15">
        <v>4.03</v>
      </c>
      <c r="F171" s="13">
        <v>30</v>
      </c>
      <c r="G171" s="15">
        <v>3.36</v>
      </c>
      <c r="J171" s="5"/>
      <c r="K171" s="5"/>
      <c r="L171" s="5"/>
      <c r="M171" s="5"/>
      <c r="N171" s="5"/>
      <c r="O171" s="5"/>
      <c r="S171" s="17">
        <v>4</v>
      </c>
      <c r="T171" s="209">
        <v>12.43</v>
      </c>
      <c r="U171" s="203">
        <v>17.670000000000002</v>
      </c>
      <c r="V171" s="203">
        <v>12.33</v>
      </c>
      <c r="W171" s="203">
        <v>23.23</v>
      </c>
      <c r="X171" s="203">
        <v>26.27</v>
      </c>
      <c r="Y171" s="203">
        <v>22.62</v>
      </c>
    </row>
    <row r="172" spans="1:25" ht="15.75" customHeight="1" x14ac:dyDescent="0.25">
      <c r="A172" s="17">
        <v>3</v>
      </c>
      <c r="B172" s="1">
        <v>59</v>
      </c>
      <c r="C172" s="1">
        <v>6.61</v>
      </c>
      <c r="D172" s="13">
        <v>80</v>
      </c>
      <c r="E172" s="15">
        <v>8.9499999999999993</v>
      </c>
      <c r="F172" s="13">
        <v>55</v>
      </c>
      <c r="G172" s="15">
        <v>6.17</v>
      </c>
      <c r="J172" s="5" t="s">
        <v>137</v>
      </c>
      <c r="K172" s="5">
        <v>893</v>
      </c>
      <c r="L172" s="5">
        <v>5.4904820000000001</v>
      </c>
      <c r="M172" s="5">
        <v>1.5075179999999999</v>
      </c>
      <c r="N172" s="5">
        <v>1</v>
      </c>
      <c r="O172" s="5">
        <v>7</v>
      </c>
      <c r="S172" s="17">
        <v>5</v>
      </c>
      <c r="T172" s="209">
        <v>21.84</v>
      </c>
      <c r="U172" s="203">
        <v>21.03</v>
      </c>
      <c r="V172" s="203">
        <v>16.7</v>
      </c>
      <c r="W172" s="203">
        <v>18.11</v>
      </c>
      <c r="X172" s="203">
        <v>12.94</v>
      </c>
      <c r="Y172" s="203">
        <v>16.670000000000002</v>
      </c>
    </row>
    <row r="173" spans="1:25" ht="15.75" customHeight="1" x14ac:dyDescent="0.25">
      <c r="A173" s="17">
        <v>4</v>
      </c>
      <c r="B173" s="1">
        <v>111</v>
      </c>
      <c r="C173" s="1">
        <v>12.43</v>
      </c>
      <c r="D173" s="13">
        <v>158</v>
      </c>
      <c r="E173" s="15">
        <v>17.670000000000002</v>
      </c>
      <c r="F173" s="13">
        <v>110</v>
      </c>
      <c r="G173" s="15">
        <v>12.33</v>
      </c>
      <c r="J173" s="5" t="s">
        <v>139</v>
      </c>
      <c r="K173" s="5">
        <v>894</v>
      </c>
      <c r="L173" s="5">
        <v>5.0995530000000002</v>
      </c>
      <c r="M173" s="5">
        <v>1.5887830000000001</v>
      </c>
      <c r="N173" s="5">
        <v>1</v>
      </c>
      <c r="O173" s="5">
        <v>7</v>
      </c>
      <c r="S173" s="17">
        <v>6</v>
      </c>
      <c r="T173" s="209">
        <v>20.16</v>
      </c>
      <c r="U173" s="203">
        <v>21.59</v>
      </c>
      <c r="V173" s="203">
        <v>18.27</v>
      </c>
      <c r="W173" s="203">
        <v>5.91</v>
      </c>
      <c r="X173" s="203">
        <v>10.98</v>
      </c>
      <c r="Y173" s="203">
        <v>9.1300000000000008</v>
      </c>
    </row>
    <row r="174" spans="1:25" ht="15.75" customHeight="1" x14ac:dyDescent="0.25">
      <c r="A174" s="17">
        <v>5</v>
      </c>
      <c r="B174" s="1">
        <v>195</v>
      </c>
      <c r="C174" s="1">
        <v>21.84</v>
      </c>
      <c r="D174" s="13">
        <v>188</v>
      </c>
      <c r="E174" s="15">
        <v>21.03</v>
      </c>
      <c r="F174" s="13">
        <v>149</v>
      </c>
      <c r="G174" s="15">
        <v>16.7</v>
      </c>
      <c r="J174" s="5" t="s">
        <v>141</v>
      </c>
      <c r="K174" s="5">
        <v>892</v>
      </c>
      <c r="L174" s="5">
        <v>5.5100899999999999</v>
      </c>
      <c r="M174" s="5">
        <v>1.643581</v>
      </c>
      <c r="N174" s="5">
        <v>1</v>
      </c>
      <c r="O174" s="5">
        <v>7</v>
      </c>
      <c r="S174" s="29" t="s">
        <v>58</v>
      </c>
      <c r="T174" s="209">
        <v>34.71</v>
      </c>
      <c r="U174" s="203">
        <v>23.83</v>
      </c>
      <c r="V174" s="203">
        <v>40.020000000000003</v>
      </c>
      <c r="W174" s="203">
        <v>11.81</v>
      </c>
      <c r="X174" s="203">
        <v>13.33</v>
      </c>
      <c r="Y174" s="203">
        <v>15.87</v>
      </c>
    </row>
    <row r="175" spans="1:25" ht="15.75" customHeight="1" x14ac:dyDescent="0.25">
      <c r="A175" s="17">
        <v>6</v>
      </c>
      <c r="B175" s="1">
        <v>180</v>
      </c>
      <c r="C175" s="1">
        <v>20.16</v>
      </c>
      <c r="D175" s="13">
        <v>193</v>
      </c>
      <c r="E175" s="15">
        <v>21.59</v>
      </c>
      <c r="F175" s="13">
        <v>163</v>
      </c>
      <c r="G175" s="15">
        <v>18.27</v>
      </c>
    </row>
    <row r="176" spans="1:25" ht="15.75" customHeight="1" x14ac:dyDescent="0.25">
      <c r="A176" s="29" t="s">
        <v>58</v>
      </c>
      <c r="B176" s="1">
        <v>310</v>
      </c>
      <c r="C176" s="1">
        <v>34.71</v>
      </c>
      <c r="D176" s="13">
        <v>213</v>
      </c>
      <c r="E176" s="15">
        <v>23.83</v>
      </c>
      <c r="F176" s="13">
        <v>357</v>
      </c>
      <c r="G176" s="15">
        <v>40.020000000000003</v>
      </c>
    </row>
    <row r="177" spans="1:15" ht="15.75" customHeight="1" x14ac:dyDescent="0.25">
      <c r="A177" s="17"/>
      <c r="B177" s="13"/>
      <c r="C177" s="1"/>
      <c r="D177" s="13"/>
      <c r="E177" s="15"/>
      <c r="F177" s="13"/>
      <c r="G177" s="15"/>
    </row>
    <row r="178" spans="1:15" ht="15.75" customHeight="1" x14ac:dyDescent="0.25">
      <c r="A178" s="60" t="s">
        <v>35</v>
      </c>
      <c r="B178" s="24">
        <v>893</v>
      </c>
      <c r="C178" s="30">
        <v>100</v>
      </c>
      <c r="D178" s="24">
        <v>894</v>
      </c>
      <c r="E178" s="26">
        <v>100</v>
      </c>
      <c r="F178" s="24">
        <v>892</v>
      </c>
      <c r="G178" s="26">
        <v>100</v>
      </c>
    </row>
    <row r="179" spans="1:15" ht="15.75" customHeight="1" x14ac:dyDescent="0.25"/>
    <row r="180" spans="1:15" ht="15.75" customHeight="1" x14ac:dyDescent="0.25"/>
    <row r="181" spans="1:15" ht="15.75" customHeight="1" x14ac:dyDescent="0.25"/>
    <row r="182" spans="1:15" ht="15.75" customHeight="1" x14ac:dyDescent="0.25">
      <c r="A182" t="s">
        <v>143</v>
      </c>
    </row>
    <row r="183" spans="1:15" ht="15.75" customHeight="1" x14ac:dyDescent="0.25">
      <c r="A183" s="210" t="s">
        <v>144</v>
      </c>
    </row>
    <row r="184" spans="1:15" ht="45.75" customHeight="1" x14ac:dyDescent="0.25">
      <c r="A184" s="18"/>
      <c r="B184" s="176" t="s">
        <v>145</v>
      </c>
      <c r="C184" s="170"/>
      <c r="D184" s="176" t="s">
        <v>146</v>
      </c>
      <c r="E184" s="170"/>
      <c r="F184" s="176" t="s">
        <v>147</v>
      </c>
      <c r="G184" s="170"/>
    </row>
    <row r="185" spans="1:15" ht="15.75" customHeight="1" x14ac:dyDescent="0.25">
      <c r="A185" s="11" t="s">
        <v>43</v>
      </c>
      <c r="B185" s="6" t="s">
        <v>42</v>
      </c>
      <c r="C185" s="9" t="s">
        <v>10</v>
      </c>
      <c r="D185" s="6" t="s">
        <v>8</v>
      </c>
      <c r="E185" s="9" t="s">
        <v>10</v>
      </c>
      <c r="F185" s="6" t="s">
        <v>8</v>
      </c>
      <c r="G185" s="9" t="s">
        <v>10</v>
      </c>
    </row>
    <row r="186" spans="1:15" ht="15.75" customHeight="1" x14ac:dyDescent="0.25">
      <c r="A186" s="17"/>
      <c r="B186" s="13"/>
      <c r="C186" s="15"/>
      <c r="D186" s="13"/>
      <c r="E186" s="15"/>
      <c r="F186" s="13"/>
      <c r="G186" s="15"/>
    </row>
    <row r="187" spans="1:15" ht="15.75" customHeight="1" x14ac:dyDescent="0.25">
      <c r="A187" s="29" t="s">
        <v>45</v>
      </c>
      <c r="B187" s="13">
        <v>42</v>
      </c>
      <c r="C187" s="15">
        <v>16.54</v>
      </c>
      <c r="D187" s="13">
        <v>36</v>
      </c>
      <c r="E187" s="15">
        <v>14.12</v>
      </c>
      <c r="F187" s="13">
        <v>37</v>
      </c>
      <c r="G187" s="15">
        <v>14.68</v>
      </c>
    </row>
    <row r="188" spans="1:15" ht="15.75" customHeight="1" x14ac:dyDescent="0.25">
      <c r="A188" s="17">
        <v>2</v>
      </c>
      <c r="B188" s="13">
        <v>24</v>
      </c>
      <c r="C188" s="15">
        <v>9.4499999999999993</v>
      </c>
      <c r="D188" s="13">
        <v>22</v>
      </c>
      <c r="E188" s="15">
        <v>8.6300000000000008</v>
      </c>
      <c r="F188" s="13">
        <v>21</v>
      </c>
      <c r="G188" s="15">
        <v>8.33</v>
      </c>
      <c r="J188" s="5" t="s">
        <v>81</v>
      </c>
      <c r="K188" s="5" t="s">
        <v>82</v>
      </c>
      <c r="L188" s="5" t="s">
        <v>83</v>
      </c>
      <c r="M188" s="5" t="s">
        <v>84</v>
      </c>
      <c r="N188" s="5" t="s">
        <v>85</v>
      </c>
      <c r="O188" s="5" t="s">
        <v>86</v>
      </c>
    </row>
    <row r="189" spans="1:15" ht="15.75" customHeight="1" x14ac:dyDescent="0.25">
      <c r="A189" s="17">
        <v>3</v>
      </c>
      <c r="B189" s="13">
        <v>38</v>
      </c>
      <c r="C189" s="15">
        <v>14.96</v>
      </c>
      <c r="D189" s="13">
        <v>35</v>
      </c>
      <c r="E189" s="15">
        <v>13.73</v>
      </c>
      <c r="F189" s="13">
        <v>32</v>
      </c>
      <c r="G189" s="15">
        <v>12.7</v>
      </c>
      <c r="J189" s="5" t="s">
        <v>150</v>
      </c>
      <c r="K189" s="5">
        <v>254</v>
      </c>
      <c r="L189" s="5">
        <v>3.8188979999999999</v>
      </c>
      <c r="M189" s="5">
        <v>1.8646590000000001</v>
      </c>
      <c r="N189" s="5">
        <v>1</v>
      </c>
      <c r="O189" s="5">
        <v>7</v>
      </c>
    </row>
    <row r="190" spans="1:15" ht="15.75" customHeight="1" x14ac:dyDescent="0.25">
      <c r="A190" s="17">
        <v>4</v>
      </c>
      <c r="B190" s="13">
        <v>59</v>
      </c>
      <c r="C190" s="15">
        <v>23.23</v>
      </c>
      <c r="D190" s="13">
        <v>67</v>
      </c>
      <c r="E190" s="15">
        <v>26.27</v>
      </c>
      <c r="F190" s="13">
        <v>57</v>
      </c>
      <c r="G190" s="15">
        <v>22.62</v>
      </c>
      <c r="J190" s="5" t="s">
        <v>151</v>
      </c>
      <c r="K190" s="5">
        <v>255</v>
      </c>
      <c r="L190" s="5">
        <v>4.0156859999999996</v>
      </c>
      <c r="M190" s="5">
        <v>1.880209</v>
      </c>
      <c r="N190" s="5">
        <v>1</v>
      </c>
      <c r="O190" s="5">
        <v>7</v>
      </c>
    </row>
    <row r="191" spans="1:15" ht="15.75" customHeight="1" x14ac:dyDescent="0.25">
      <c r="A191" s="17">
        <v>5</v>
      </c>
      <c r="B191" s="13">
        <v>46</v>
      </c>
      <c r="C191" s="15">
        <v>18.11</v>
      </c>
      <c r="D191" s="13">
        <v>33</v>
      </c>
      <c r="E191" s="15">
        <v>12.94</v>
      </c>
      <c r="F191" s="13">
        <v>42</v>
      </c>
      <c r="G191" s="15">
        <v>16.670000000000002</v>
      </c>
      <c r="J191" s="5" t="s">
        <v>153</v>
      </c>
      <c r="K191" s="5">
        <v>252</v>
      </c>
      <c r="L191" s="5">
        <v>4.0912699999999997</v>
      </c>
      <c r="M191" s="5">
        <v>1.936132</v>
      </c>
      <c r="N191" s="5">
        <v>1</v>
      </c>
      <c r="O191" s="5">
        <v>7</v>
      </c>
    </row>
    <row r="192" spans="1:15" ht="15.75" customHeight="1" x14ac:dyDescent="0.25">
      <c r="A192" s="17">
        <v>6</v>
      </c>
      <c r="B192" s="13">
        <v>15</v>
      </c>
      <c r="C192" s="15">
        <v>5.91</v>
      </c>
      <c r="D192" s="13">
        <v>28</v>
      </c>
      <c r="E192" s="15">
        <v>10.98</v>
      </c>
      <c r="F192" s="13">
        <v>23</v>
      </c>
      <c r="G192" s="15">
        <v>9.1300000000000008</v>
      </c>
    </row>
    <row r="193" spans="1:7" ht="15.75" customHeight="1" x14ac:dyDescent="0.25">
      <c r="A193" s="29" t="s">
        <v>58</v>
      </c>
      <c r="B193" s="13">
        <v>30</v>
      </c>
      <c r="C193" s="15">
        <v>11.81</v>
      </c>
      <c r="D193" s="13">
        <v>34</v>
      </c>
      <c r="E193" s="15">
        <v>13.33</v>
      </c>
      <c r="F193" s="13">
        <v>40</v>
      </c>
      <c r="G193" s="15">
        <v>15.87</v>
      </c>
    </row>
    <row r="194" spans="1:7" ht="15.75" customHeight="1" x14ac:dyDescent="0.25">
      <c r="A194" s="17"/>
      <c r="B194" s="13"/>
      <c r="C194" s="15"/>
      <c r="D194" s="13"/>
      <c r="E194" s="15"/>
      <c r="F194" s="13"/>
      <c r="G194" s="15"/>
    </row>
    <row r="195" spans="1:7" ht="15.75" customHeight="1" x14ac:dyDescent="0.25">
      <c r="A195" s="60" t="s">
        <v>35</v>
      </c>
      <c r="B195" s="24">
        <v>254</v>
      </c>
      <c r="C195" s="26">
        <v>100</v>
      </c>
      <c r="D195" s="24">
        <v>255</v>
      </c>
      <c r="E195" s="26">
        <v>100</v>
      </c>
      <c r="F195" s="24">
        <v>252</v>
      </c>
      <c r="G195" s="26">
        <v>100</v>
      </c>
    </row>
    <row r="196" spans="1:7" ht="15.75" customHeight="1" x14ac:dyDescent="0.25"/>
    <row r="197" spans="1:7" ht="15.75" customHeight="1" x14ac:dyDescent="0.25"/>
    <row r="198" spans="1:7" ht="15.75" customHeight="1" x14ac:dyDescent="0.25"/>
    <row r="199" spans="1:7" ht="15.75" customHeight="1" x14ac:dyDescent="0.25"/>
    <row r="200" spans="1:7" ht="15.75" customHeight="1" x14ac:dyDescent="0.25"/>
    <row r="201" spans="1:7" ht="15.75" customHeight="1" x14ac:dyDescent="0.25"/>
    <row r="202" spans="1:7" ht="15.75" customHeight="1" x14ac:dyDescent="0.25"/>
    <row r="203" spans="1:7" ht="15.75" customHeight="1" x14ac:dyDescent="0.25"/>
    <row r="204" spans="1:7" ht="15.75" customHeight="1" x14ac:dyDescent="0.25"/>
    <row r="205" spans="1:7" ht="15.75" customHeight="1" x14ac:dyDescent="0.25"/>
    <row r="206" spans="1:7" ht="15.75" customHeight="1" x14ac:dyDescent="0.25"/>
    <row r="207" spans="1:7" ht="15.75" customHeight="1" x14ac:dyDescent="0.25"/>
    <row r="208" spans="1:7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41">
    <mergeCell ref="B184:C184"/>
    <mergeCell ref="D184:E184"/>
    <mergeCell ref="F184:G184"/>
    <mergeCell ref="B149:C149"/>
    <mergeCell ref="D149:E149"/>
    <mergeCell ref="F149:G149"/>
    <mergeCell ref="B167:C167"/>
    <mergeCell ref="D167:E167"/>
    <mergeCell ref="F167:G167"/>
    <mergeCell ref="A133:I133"/>
    <mergeCell ref="B135:C135"/>
    <mergeCell ref="D135:E135"/>
    <mergeCell ref="F135:G135"/>
    <mergeCell ref="H135:I135"/>
    <mergeCell ref="A104:M104"/>
    <mergeCell ref="B87:C87"/>
    <mergeCell ref="B70:C70"/>
    <mergeCell ref="D70:E70"/>
    <mergeCell ref="F70:G70"/>
    <mergeCell ref="D87:E87"/>
    <mergeCell ref="F87:G87"/>
    <mergeCell ref="D52:E52"/>
    <mergeCell ref="F52:G52"/>
    <mergeCell ref="B20:C20"/>
    <mergeCell ref="D20:E20"/>
    <mergeCell ref="F20:G20"/>
    <mergeCell ref="B38:C38"/>
    <mergeCell ref="B52:C52"/>
    <mergeCell ref="L3:M3"/>
    <mergeCell ref="A1:M1"/>
    <mergeCell ref="D38:E38"/>
    <mergeCell ref="F38:G38"/>
    <mergeCell ref="H38:I38"/>
    <mergeCell ref="A36:I36"/>
    <mergeCell ref="J20:K20"/>
    <mergeCell ref="H20:I20"/>
    <mergeCell ref="J3:K3"/>
    <mergeCell ref="B3:C3"/>
    <mergeCell ref="D3:E3"/>
    <mergeCell ref="F3:G3"/>
    <mergeCell ref="H3:I3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topLeftCell="A8" workbookViewId="0">
      <selection activeCell="H9" sqref="H9"/>
    </sheetView>
  </sheetViews>
  <sheetFormatPr defaultRowHeight="15" x14ac:dyDescent="0.25"/>
  <sheetData>
    <row r="2" spans="2:10" x14ac:dyDescent="0.25">
      <c r="B2" s="215"/>
      <c r="C2" s="216" t="s">
        <v>401</v>
      </c>
      <c r="D2" s="217" t="s">
        <v>403</v>
      </c>
      <c r="E2" s="217" t="s">
        <v>404</v>
      </c>
      <c r="F2" s="217" t="s">
        <v>405</v>
      </c>
      <c r="G2" s="217" t="s">
        <v>406</v>
      </c>
      <c r="H2" s="217" t="s">
        <v>43</v>
      </c>
      <c r="I2" s="218" t="s">
        <v>402</v>
      </c>
      <c r="J2" s="34" t="s">
        <v>83</v>
      </c>
    </row>
    <row r="3" spans="2:10" ht="105" x14ac:dyDescent="0.25">
      <c r="B3" s="201" t="s">
        <v>71</v>
      </c>
      <c r="C3" s="15">
        <v>12.15</v>
      </c>
      <c r="D3" s="15">
        <v>9.59</v>
      </c>
      <c r="E3" s="15">
        <v>11.82</v>
      </c>
      <c r="F3" s="15">
        <v>17.059999999999999</v>
      </c>
      <c r="G3" s="15">
        <v>14.72</v>
      </c>
      <c r="H3" s="15">
        <v>8.92</v>
      </c>
      <c r="I3" s="15">
        <v>25.75</v>
      </c>
      <c r="J3" s="219">
        <v>4.4236339999999998</v>
      </c>
    </row>
    <row r="4" spans="2:10" ht="135" x14ac:dyDescent="0.25">
      <c r="B4" s="201" t="s">
        <v>72</v>
      </c>
      <c r="C4" s="15">
        <v>18.84</v>
      </c>
      <c r="D4" s="15">
        <v>11.15</v>
      </c>
      <c r="E4" s="15">
        <v>10.26</v>
      </c>
      <c r="F4" s="15">
        <v>15.61</v>
      </c>
      <c r="G4" s="15">
        <v>13.71</v>
      </c>
      <c r="H4" s="15">
        <v>11.48</v>
      </c>
      <c r="I4" s="15">
        <v>18.95</v>
      </c>
      <c r="J4" s="219">
        <v>4.0445929999999999</v>
      </c>
    </row>
    <row r="5" spans="2:10" ht="135" x14ac:dyDescent="0.25">
      <c r="B5" s="201" t="s">
        <v>73</v>
      </c>
      <c r="C5" s="15">
        <v>11.93</v>
      </c>
      <c r="D5" s="15">
        <v>9.0299999999999994</v>
      </c>
      <c r="E5" s="15">
        <v>11.71</v>
      </c>
      <c r="F5" s="15">
        <v>15.61</v>
      </c>
      <c r="G5" s="15">
        <v>14.94</v>
      </c>
      <c r="H5" s="15">
        <v>11.93</v>
      </c>
      <c r="I5" s="15">
        <v>24.86</v>
      </c>
      <c r="J5" s="219">
        <v>4.4782609999999998</v>
      </c>
    </row>
    <row r="6" spans="2:10" ht="105" x14ac:dyDescent="0.25">
      <c r="B6" s="201" t="s">
        <v>75</v>
      </c>
      <c r="C6" s="15">
        <v>12.85</v>
      </c>
      <c r="D6" s="15">
        <v>9.27</v>
      </c>
      <c r="E6" s="15">
        <v>10.17</v>
      </c>
      <c r="F6" s="15">
        <v>15.2</v>
      </c>
      <c r="G6" s="15">
        <v>13.3</v>
      </c>
      <c r="H6" s="15">
        <v>11.4</v>
      </c>
      <c r="I6" s="15">
        <v>27.82</v>
      </c>
      <c r="J6" s="219">
        <v>4.5229049999999997</v>
      </c>
    </row>
    <row r="7" spans="2:10" ht="135" x14ac:dyDescent="0.25">
      <c r="B7" s="201" t="s">
        <v>76</v>
      </c>
      <c r="C7" s="15">
        <v>17.149999999999999</v>
      </c>
      <c r="D7" s="15">
        <v>11.21</v>
      </c>
      <c r="E7" s="15">
        <v>12.33</v>
      </c>
      <c r="F7" s="15">
        <v>15.81</v>
      </c>
      <c r="G7" s="15">
        <v>16.03</v>
      </c>
      <c r="H7" s="15">
        <v>9.08</v>
      </c>
      <c r="I7" s="15">
        <v>18.39</v>
      </c>
      <c r="J7" s="219">
        <v>4.03139</v>
      </c>
    </row>
    <row r="8" spans="2:10" ht="135" x14ac:dyDescent="0.25">
      <c r="B8" s="201" t="s">
        <v>78</v>
      </c>
      <c r="C8" s="15">
        <v>10.38</v>
      </c>
      <c r="D8" s="15">
        <v>7.37</v>
      </c>
      <c r="E8" s="15">
        <v>8.26</v>
      </c>
      <c r="F8" s="15">
        <v>11.94</v>
      </c>
      <c r="G8" s="15">
        <v>13.62</v>
      </c>
      <c r="H8" s="15">
        <v>13.73</v>
      </c>
      <c r="I8" s="15">
        <v>34.71</v>
      </c>
      <c r="J8" s="219">
        <v>4.9107139999999996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00"/>
  <sheetViews>
    <sheetView topLeftCell="A22" workbookViewId="0">
      <selection activeCell="F41" sqref="F41"/>
    </sheetView>
  </sheetViews>
  <sheetFormatPr defaultColWidth="14.42578125" defaultRowHeight="15" customHeight="1" x14ac:dyDescent="0.25"/>
  <cols>
    <col min="1" max="1" width="8.7109375" customWidth="1"/>
    <col min="2" max="2" width="17" customWidth="1"/>
    <col min="3" max="6" width="8.7109375" customWidth="1"/>
    <col min="7" max="7" width="23.5703125" customWidth="1"/>
    <col min="8" max="26" width="8.7109375" customWidth="1"/>
  </cols>
  <sheetData>
    <row r="3" spans="2:12" x14ac:dyDescent="0.25">
      <c r="B3" s="55" t="s">
        <v>66</v>
      </c>
      <c r="C3" s="55"/>
      <c r="D3" s="55"/>
      <c r="E3" s="55"/>
      <c r="F3" s="55"/>
      <c r="G3" s="55"/>
      <c r="H3" s="55" t="s">
        <v>68</v>
      </c>
      <c r="I3" s="55"/>
      <c r="J3" s="55"/>
      <c r="K3" s="55"/>
      <c r="L3" s="55"/>
    </row>
    <row r="4" spans="2:12" x14ac:dyDescent="0.25">
      <c r="C4" s="55"/>
      <c r="D4" s="55"/>
      <c r="E4" s="55"/>
      <c r="F4" s="55"/>
      <c r="G4" s="55"/>
      <c r="I4" s="55"/>
      <c r="J4" s="55"/>
      <c r="K4" s="55"/>
      <c r="L4" s="55"/>
    </row>
    <row r="6" spans="2:12" ht="36" customHeight="1" x14ac:dyDescent="0.25">
      <c r="B6" s="56" t="s">
        <v>70</v>
      </c>
      <c r="C6" s="57" t="s">
        <v>42</v>
      </c>
      <c r="D6" s="58" t="s">
        <v>10</v>
      </c>
      <c r="E6" s="59"/>
      <c r="F6" s="59"/>
      <c r="G6" s="56" t="s">
        <v>74</v>
      </c>
      <c r="H6" s="57" t="s">
        <v>8</v>
      </c>
      <c r="I6" s="58" t="s">
        <v>10</v>
      </c>
    </row>
    <row r="7" spans="2:12" x14ac:dyDescent="0.25">
      <c r="B7" s="11" t="s">
        <v>50</v>
      </c>
      <c r="C7" s="39">
        <v>1128</v>
      </c>
      <c r="D7" s="9">
        <v>68.739999999999995</v>
      </c>
      <c r="G7" s="11" t="s">
        <v>50</v>
      </c>
      <c r="H7" s="39">
        <v>1170</v>
      </c>
      <c r="I7" s="9">
        <v>71.3</v>
      </c>
    </row>
    <row r="8" spans="2:12" x14ac:dyDescent="0.25">
      <c r="B8" s="17" t="s">
        <v>77</v>
      </c>
      <c r="C8" s="13">
        <v>379</v>
      </c>
      <c r="D8" s="15">
        <v>23.1</v>
      </c>
      <c r="G8" s="17" t="s">
        <v>77</v>
      </c>
      <c r="H8" s="13">
        <v>351</v>
      </c>
      <c r="I8" s="15">
        <v>21.39</v>
      </c>
    </row>
    <row r="9" spans="2:12" x14ac:dyDescent="0.25">
      <c r="B9" s="17" t="s">
        <v>79</v>
      </c>
      <c r="C9" s="13">
        <v>45</v>
      </c>
      <c r="D9" s="15">
        <v>2.74</v>
      </c>
      <c r="G9" s="17" t="s">
        <v>79</v>
      </c>
      <c r="H9" s="13">
        <v>56</v>
      </c>
      <c r="I9" s="15">
        <v>3.41</v>
      </c>
    </row>
    <row r="10" spans="2:12" x14ac:dyDescent="0.25">
      <c r="B10" s="17" t="s">
        <v>80</v>
      </c>
      <c r="C10" s="13">
        <v>89</v>
      </c>
      <c r="D10" s="15">
        <v>5.42</v>
      </c>
      <c r="G10" s="17" t="s">
        <v>80</v>
      </c>
      <c r="H10" s="13">
        <v>64</v>
      </c>
      <c r="I10" s="15">
        <v>3.9</v>
      </c>
    </row>
    <row r="11" spans="2:12" x14ac:dyDescent="0.25">
      <c r="B11" s="17"/>
      <c r="C11" s="13"/>
      <c r="D11" s="15"/>
      <c r="G11" s="17"/>
      <c r="H11" s="13"/>
      <c r="I11" s="15"/>
    </row>
    <row r="12" spans="2:12" x14ac:dyDescent="0.25">
      <c r="B12" s="22" t="s">
        <v>35</v>
      </c>
      <c r="C12" s="28">
        <v>1641</v>
      </c>
      <c r="D12" s="26">
        <v>100</v>
      </c>
      <c r="G12" s="22" t="s">
        <v>35</v>
      </c>
      <c r="H12" s="28">
        <v>1641</v>
      </c>
      <c r="I12" s="26">
        <v>100</v>
      </c>
    </row>
    <row r="15" spans="2:12" ht="15" customHeight="1" x14ac:dyDescent="0.25">
      <c r="C15" s="240" t="s">
        <v>70</v>
      </c>
      <c r="D15" s="241" t="s">
        <v>436</v>
      </c>
      <c r="E15" s="241"/>
    </row>
    <row r="16" spans="2:12" ht="15" customHeight="1" x14ac:dyDescent="0.25">
      <c r="B16" s="17" t="s">
        <v>77</v>
      </c>
      <c r="C16" s="15">
        <v>23.1</v>
      </c>
      <c r="D16" s="15">
        <v>21.39</v>
      </c>
    </row>
    <row r="17" spans="2:4" ht="15" customHeight="1" x14ac:dyDescent="0.25">
      <c r="B17" s="17" t="s">
        <v>79</v>
      </c>
      <c r="C17" s="15">
        <v>2.74</v>
      </c>
      <c r="D17" s="15">
        <v>3.41</v>
      </c>
    </row>
    <row r="18" spans="2:4" ht="15" customHeight="1" x14ac:dyDescent="0.25">
      <c r="B18" s="17" t="s">
        <v>80</v>
      </c>
      <c r="C18" s="15">
        <v>5.42</v>
      </c>
      <c r="D18" s="15">
        <v>3.9</v>
      </c>
    </row>
    <row r="19" spans="2:4" ht="15" customHeight="1" x14ac:dyDescent="0.25">
      <c r="B19" s="22" t="s">
        <v>35</v>
      </c>
      <c r="C19" s="26">
        <v>100</v>
      </c>
      <c r="D19" s="26">
        <v>100</v>
      </c>
    </row>
    <row r="21" spans="2:4" ht="15.75" customHeight="1" x14ac:dyDescent="0.25"/>
    <row r="22" spans="2:4" ht="15.75" customHeight="1" x14ac:dyDescent="0.25"/>
    <row r="23" spans="2:4" ht="15.75" customHeight="1" x14ac:dyDescent="0.25"/>
    <row r="24" spans="2:4" ht="15.75" customHeight="1" x14ac:dyDescent="0.25"/>
    <row r="25" spans="2:4" ht="15.75" customHeight="1" x14ac:dyDescent="0.25"/>
    <row r="26" spans="2:4" ht="15.75" customHeight="1" x14ac:dyDescent="0.25"/>
    <row r="27" spans="2:4" ht="15.75" customHeight="1" x14ac:dyDescent="0.25"/>
    <row r="28" spans="2:4" ht="15.75" customHeight="1" x14ac:dyDescent="0.25"/>
    <row r="29" spans="2:4" ht="15.75" customHeight="1" x14ac:dyDescent="0.25"/>
    <row r="30" spans="2:4" ht="15.75" customHeight="1" x14ac:dyDescent="0.25"/>
    <row r="31" spans="2:4" ht="15.75" customHeight="1" x14ac:dyDescent="0.25"/>
    <row r="32" spans="2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8"/>
  <sheetViews>
    <sheetView topLeftCell="A49" workbookViewId="0">
      <selection activeCell="A68" sqref="A68"/>
    </sheetView>
  </sheetViews>
  <sheetFormatPr defaultColWidth="14.42578125" defaultRowHeight="15" customHeight="1" x14ac:dyDescent="0.25"/>
  <cols>
    <col min="1" max="1" width="8.7109375" customWidth="1"/>
    <col min="2" max="2" width="12.140625" customWidth="1"/>
    <col min="3" max="3" width="12.42578125" customWidth="1"/>
    <col min="4" max="4" width="10" customWidth="1"/>
    <col min="5" max="6" width="11.42578125" customWidth="1"/>
    <col min="7" max="7" width="11.5703125" customWidth="1"/>
    <col min="8" max="8" width="8.7109375" customWidth="1"/>
    <col min="9" max="9" width="11.85546875" customWidth="1"/>
    <col min="10" max="10" width="12.85546875" customWidth="1"/>
    <col min="11" max="18" width="8.7109375" customWidth="1"/>
    <col min="19" max="19" width="25.140625" bestFit="1" customWidth="1"/>
    <col min="20" max="20" width="19.5703125" customWidth="1"/>
    <col min="21" max="21" width="15.28515625" customWidth="1"/>
    <col min="22" max="26" width="8.7109375" customWidth="1"/>
  </cols>
  <sheetData>
    <row r="1" spans="1:21" x14ac:dyDescent="0.25">
      <c r="A1" t="s">
        <v>110</v>
      </c>
    </row>
    <row r="2" spans="1:21" x14ac:dyDescent="0.25">
      <c r="A2" t="s">
        <v>111</v>
      </c>
    </row>
    <row r="3" spans="1:21" x14ac:dyDescent="0.25">
      <c r="B3" s="61" t="s">
        <v>112</v>
      </c>
    </row>
    <row r="4" spans="1:21" ht="83.25" customHeight="1" x14ac:dyDescent="0.25">
      <c r="B4" s="179" t="s">
        <v>113</v>
      </c>
      <c r="C4" s="170"/>
      <c r="D4" s="179" t="s">
        <v>115</v>
      </c>
      <c r="E4" s="170"/>
      <c r="F4" s="179" t="s">
        <v>117</v>
      </c>
      <c r="G4" s="170"/>
      <c r="H4" s="55"/>
      <c r="J4" s="55"/>
      <c r="K4" s="55"/>
      <c r="L4" s="55"/>
      <c r="M4" s="55"/>
      <c r="S4" s="240" t="s">
        <v>113</v>
      </c>
      <c r="T4" s="240" t="s">
        <v>115</v>
      </c>
      <c r="U4" s="240" t="s">
        <v>117</v>
      </c>
    </row>
    <row r="5" spans="1:21" ht="24.75" customHeight="1" x14ac:dyDescent="0.25">
      <c r="A5" s="11"/>
      <c r="B5" s="63" t="s">
        <v>8</v>
      </c>
      <c r="C5" s="58" t="s">
        <v>10</v>
      </c>
      <c r="D5" s="63" t="s">
        <v>8</v>
      </c>
      <c r="E5" s="58" t="s">
        <v>10</v>
      </c>
      <c r="F5" s="63" t="s">
        <v>8</v>
      </c>
      <c r="G5" s="58" t="s">
        <v>10</v>
      </c>
      <c r="H5" s="55"/>
      <c r="I5" s="55"/>
      <c r="J5" s="55"/>
      <c r="K5" s="55"/>
      <c r="L5" s="55"/>
      <c r="M5" s="55"/>
      <c r="R5" s="17">
        <v>1</v>
      </c>
      <c r="S5" s="203">
        <v>13.97</v>
      </c>
      <c r="T5" s="203">
        <v>11.03</v>
      </c>
      <c r="U5" s="203">
        <v>16.68</v>
      </c>
    </row>
    <row r="6" spans="1:21" x14ac:dyDescent="0.25">
      <c r="A6" s="17">
        <v>1</v>
      </c>
      <c r="B6" s="13">
        <v>228</v>
      </c>
      <c r="C6" s="15">
        <v>13.97</v>
      </c>
      <c r="D6" s="13">
        <v>180</v>
      </c>
      <c r="E6" s="15">
        <v>11.03</v>
      </c>
      <c r="F6" s="13">
        <v>272</v>
      </c>
      <c r="G6" s="15">
        <v>16.68</v>
      </c>
      <c r="I6" s="64" t="s">
        <v>81</v>
      </c>
      <c r="J6" s="64" t="s">
        <v>82</v>
      </c>
      <c r="K6" s="64" t="s">
        <v>83</v>
      </c>
      <c r="L6" s="64" t="s">
        <v>84</v>
      </c>
      <c r="M6" s="64" t="s">
        <v>85</v>
      </c>
      <c r="N6" s="64" t="s">
        <v>86</v>
      </c>
      <c r="R6" s="17">
        <v>2</v>
      </c>
      <c r="S6" s="203">
        <v>5.94</v>
      </c>
      <c r="T6" s="203">
        <v>8.15</v>
      </c>
      <c r="U6" s="203">
        <v>10.55</v>
      </c>
    </row>
    <row r="7" spans="1:21" x14ac:dyDescent="0.25">
      <c r="A7" s="17">
        <v>2</v>
      </c>
      <c r="B7" s="13">
        <v>97</v>
      </c>
      <c r="C7" s="15">
        <v>5.94</v>
      </c>
      <c r="D7" s="13">
        <v>133</v>
      </c>
      <c r="E7" s="15">
        <v>8.15</v>
      </c>
      <c r="F7" s="13">
        <v>172</v>
      </c>
      <c r="G7" s="15">
        <v>10.55</v>
      </c>
      <c r="I7" s="64"/>
      <c r="J7" s="64"/>
      <c r="K7" s="64"/>
      <c r="L7" s="64"/>
      <c r="M7" s="64"/>
      <c r="N7" s="64"/>
      <c r="R7" s="17">
        <v>3</v>
      </c>
      <c r="S7" s="203">
        <v>6.13</v>
      </c>
      <c r="T7" s="203">
        <v>9.1300000000000008</v>
      </c>
      <c r="U7" s="203">
        <v>8.9499999999999993</v>
      </c>
    </row>
    <row r="8" spans="1:21" x14ac:dyDescent="0.25">
      <c r="A8" s="17">
        <v>3</v>
      </c>
      <c r="B8" s="13">
        <v>100</v>
      </c>
      <c r="C8" s="15">
        <v>6.13</v>
      </c>
      <c r="D8" s="13">
        <v>149</v>
      </c>
      <c r="E8" s="15">
        <v>9.1300000000000008</v>
      </c>
      <c r="F8" s="13">
        <v>146</v>
      </c>
      <c r="G8" s="15">
        <v>8.9499999999999993</v>
      </c>
      <c r="I8" s="64" t="s">
        <v>123</v>
      </c>
      <c r="J8" s="65">
        <v>1632</v>
      </c>
      <c r="K8" s="64">
        <v>4.7224259999999996</v>
      </c>
      <c r="L8" s="64">
        <v>2.121286</v>
      </c>
      <c r="M8" s="64">
        <v>1</v>
      </c>
      <c r="N8" s="64">
        <v>7</v>
      </c>
      <c r="R8" s="17">
        <v>4</v>
      </c>
      <c r="S8" s="203">
        <v>17.71</v>
      </c>
      <c r="T8" s="203">
        <v>19.73</v>
      </c>
      <c r="U8" s="203">
        <v>19.37</v>
      </c>
    </row>
    <row r="9" spans="1:21" x14ac:dyDescent="0.25">
      <c r="A9" s="17">
        <v>4</v>
      </c>
      <c r="B9" s="13">
        <v>289</v>
      </c>
      <c r="C9" s="15">
        <v>17.71</v>
      </c>
      <c r="D9" s="13">
        <v>322</v>
      </c>
      <c r="E9" s="15">
        <v>19.73</v>
      </c>
      <c r="F9" s="13">
        <v>316</v>
      </c>
      <c r="G9" s="15">
        <v>19.37</v>
      </c>
      <c r="I9" s="64" t="s">
        <v>127</v>
      </c>
      <c r="J9" s="65">
        <v>1632</v>
      </c>
      <c r="K9" s="64">
        <v>4.566789</v>
      </c>
      <c r="L9" s="64">
        <v>1.997657</v>
      </c>
      <c r="M9" s="64">
        <v>1</v>
      </c>
      <c r="N9" s="64">
        <v>7</v>
      </c>
      <c r="R9" s="17">
        <v>5</v>
      </c>
      <c r="S9" s="203">
        <v>11.46</v>
      </c>
      <c r="T9" s="203">
        <v>12.87</v>
      </c>
      <c r="U9" s="203">
        <v>11.16</v>
      </c>
    </row>
    <row r="10" spans="1:21" x14ac:dyDescent="0.25">
      <c r="A10" s="17">
        <v>5</v>
      </c>
      <c r="B10" s="13">
        <v>187</v>
      </c>
      <c r="C10" s="15">
        <v>11.46</v>
      </c>
      <c r="D10" s="13">
        <v>210</v>
      </c>
      <c r="E10" s="15">
        <v>12.87</v>
      </c>
      <c r="F10" s="13">
        <v>182</v>
      </c>
      <c r="G10" s="15">
        <v>11.16</v>
      </c>
      <c r="I10" s="64" t="s">
        <v>129</v>
      </c>
      <c r="J10" s="65">
        <v>1631</v>
      </c>
      <c r="K10" s="64">
        <v>4.2023299999999999</v>
      </c>
      <c r="L10" s="64">
        <v>2.1320269999999999</v>
      </c>
      <c r="M10" s="64">
        <v>1</v>
      </c>
      <c r="N10" s="64">
        <v>7</v>
      </c>
      <c r="R10" s="17">
        <v>6</v>
      </c>
      <c r="S10" s="203">
        <v>13.66</v>
      </c>
      <c r="T10" s="203">
        <v>14.95</v>
      </c>
      <c r="U10" s="203">
        <v>10.73</v>
      </c>
    </row>
    <row r="11" spans="1:21" x14ac:dyDescent="0.25">
      <c r="A11" s="17">
        <v>6</v>
      </c>
      <c r="B11" s="13">
        <v>223</v>
      </c>
      <c r="C11" s="15">
        <v>13.66</v>
      </c>
      <c r="D11" s="13">
        <v>244</v>
      </c>
      <c r="E11" s="15">
        <v>14.95</v>
      </c>
      <c r="F11" s="13">
        <v>175</v>
      </c>
      <c r="G11" s="15">
        <v>10.73</v>
      </c>
      <c r="R11" s="17">
        <v>7</v>
      </c>
      <c r="S11" s="203">
        <v>31.13</v>
      </c>
      <c r="T11" s="203">
        <v>24.14</v>
      </c>
      <c r="U11" s="203">
        <v>22.56</v>
      </c>
    </row>
    <row r="12" spans="1:21" x14ac:dyDescent="0.25">
      <c r="A12" s="17">
        <v>7</v>
      </c>
      <c r="B12" s="13">
        <v>508</v>
      </c>
      <c r="C12" s="15">
        <v>31.13</v>
      </c>
      <c r="D12" s="13">
        <v>394</v>
      </c>
      <c r="E12" s="15">
        <v>24.14</v>
      </c>
      <c r="F12" s="13">
        <v>368</v>
      </c>
      <c r="G12" s="15">
        <v>22.56</v>
      </c>
      <c r="R12" s="22" t="s">
        <v>133</v>
      </c>
      <c r="S12" s="26">
        <v>100</v>
      </c>
      <c r="T12" s="26">
        <v>100</v>
      </c>
      <c r="U12" s="26">
        <v>100</v>
      </c>
    </row>
    <row r="13" spans="1:21" x14ac:dyDescent="0.25">
      <c r="A13" s="17"/>
      <c r="B13" s="13"/>
      <c r="C13" s="15"/>
      <c r="D13" s="13"/>
      <c r="E13" s="15"/>
      <c r="F13" s="13"/>
      <c r="G13" s="15"/>
    </row>
    <row r="14" spans="1:21" x14ac:dyDescent="0.25">
      <c r="A14" s="22" t="s">
        <v>133</v>
      </c>
      <c r="B14" s="28">
        <v>1632</v>
      </c>
      <c r="C14" s="26">
        <v>100</v>
      </c>
      <c r="D14" s="28">
        <v>1632</v>
      </c>
      <c r="E14" s="26">
        <v>100</v>
      </c>
      <c r="F14" s="28">
        <v>1631</v>
      </c>
      <c r="G14" s="26">
        <v>100</v>
      </c>
    </row>
    <row r="17" spans="1:14" x14ac:dyDescent="0.25">
      <c r="A17" t="s">
        <v>134</v>
      </c>
    </row>
    <row r="18" spans="1:14" x14ac:dyDescent="0.25">
      <c r="A18" t="s">
        <v>135</v>
      </c>
    </row>
    <row r="19" spans="1:14" x14ac:dyDescent="0.25">
      <c r="A19" t="s">
        <v>136</v>
      </c>
    </row>
    <row r="21" spans="1:14" ht="15.75" customHeight="1" x14ac:dyDescent="0.25">
      <c r="B21" s="179" t="s">
        <v>138</v>
      </c>
      <c r="C21" s="170"/>
      <c r="D21" s="179" t="s">
        <v>140</v>
      </c>
      <c r="E21" s="170"/>
      <c r="F21" s="179" t="s">
        <v>142</v>
      </c>
      <c r="G21" s="170"/>
    </row>
    <row r="22" spans="1:14" ht="15.75" customHeight="1" x14ac:dyDescent="0.25">
      <c r="A22" s="11"/>
      <c r="B22" s="63" t="s">
        <v>8</v>
      </c>
      <c r="C22" s="58" t="s">
        <v>10</v>
      </c>
      <c r="D22" s="63" t="s">
        <v>8</v>
      </c>
      <c r="E22" s="58" t="s">
        <v>10</v>
      </c>
      <c r="F22" s="63" t="s">
        <v>8</v>
      </c>
      <c r="G22" s="58" t="s">
        <v>10</v>
      </c>
    </row>
    <row r="23" spans="1:14" ht="15.75" customHeight="1" x14ac:dyDescent="0.25">
      <c r="A23" s="17">
        <v>1</v>
      </c>
      <c r="B23" s="13">
        <v>42</v>
      </c>
      <c r="C23" s="15">
        <v>2.58</v>
      </c>
      <c r="D23" s="13">
        <v>28</v>
      </c>
      <c r="E23" s="15">
        <v>1.72</v>
      </c>
      <c r="F23" s="13">
        <v>50</v>
      </c>
      <c r="G23" s="15">
        <v>3.08</v>
      </c>
    </row>
    <row r="24" spans="1:14" ht="15.75" customHeight="1" x14ac:dyDescent="0.25">
      <c r="A24" s="17">
        <v>2</v>
      </c>
      <c r="B24" s="13">
        <v>34</v>
      </c>
      <c r="C24" s="15">
        <v>2.08</v>
      </c>
      <c r="D24" s="13">
        <v>20</v>
      </c>
      <c r="E24" s="15">
        <v>1.23</v>
      </c>
      <c r="F24" s="13">
        <v>42</v>
      </c>
      <c r="G24" s="15">
        <v>2.58</v>
      </c>
      <c r="I24" t="s">
        <v>81</v>
      </c>
      <c r="J24" t="s">
        <v>82</v>
      </c>
      <c r="K24" t="s">
        <v>83</v>
      </c>
      <c r="L24" t="s">
        <v>84</v>
      </c>
      <c r="M24" t="s">
        <v>85</v>
      </c>
      <c r="N24" t="s">
        <v>86</v>
      </c>
    </row>
    <row r="25" spans="1:14" ht="15.75" customHeight="1" x14ac:dyDescent="0.25">
      <c r="A25" s="17">
        <v>3</v>
      </c>
      <c r="B25" s="13">
        <v>85</v>
      </c>
      <c r="C25" s="15">
        <v>5.21</v>
      </c>
      <c r="D25" s="13">
        <v>48</v>
      </c>
      <c r="E25" s="15">
        <v>2.95</v>
      </c>
      <c r="F25" s="13">
        <v>94</v>
      </c>
      <c r="G25" s="15">
        <v>5.78</v>
      </c>
    </row>
    <row r="26" spans="1:14" ht="15.75" customHeight="1" x14ac:dyDescent="0.25">
      <c r="A26" s="17">
        <v>4</v>
      </c>
      <c r="B26" s="13">
        <v>115</v>
      </c>
      <c r="C26" s="15">
        <v>7.05</v>
      </c>
      <c r="D26" s="13">
        <v>150</v>
      </c>
      <c r="E26" s="15">
        <v>9.2100000000000009</v>
      </c>
      <c r="F26" s="13">
        <v>278</v>
      </c>
      <c r="G26" s="15">
        <v>17.100000000000001</v>
      </c>
      <c r="I26" t="s">
        <v>148</v>
      </c>
      <c r="J26" s="66">
        <v>1631</v>
      </c>
      <c r="K26">
        <v>5.9521769999999998</v>
      </c>
      <c r="L26">
        <v>1.5571470000000001</v>
      </c>
      <c r="M26">
        <v>1</v>
      </c>
      <c r="N26">
        <v>7</v>
      </c>
    </row>
    <row r="27" spans="1:14" ht="15.75" customHeight="1" x14ac:dyDescent="0.25">
      <c r="A27" s="17">
        <v>5</v>
      </c>
      <c r="B27" s="13">
        <v>192</v>
      </c>
      <c r="C27" s="15">
        <v>11.77</v>
      </c>
      <c r="D27" s="13">
        <v>200</v>
      </c>
      <c r="E27" s="15">
        <v>12.29</v>
      </c>
      <c r="F27" s="13">
        <v>297</v>
      </c>
      <c r="G27" s="15">
        <v>18.27</v>
      </c>
      <c r="I27" t="s">
        <v>149</v>
      </c>
      <c r="J27" s="66">
        <v>1628</v>
      </c>
      <c r="K27">
        <v>6.0214990000000004</v>
      </c>
      <c r="L27">
        <v>1.3914850000000001</v>
      </c>
      <c r="M27">
        <v>1</v>
      </c>
      <c r="N27">
        <v>7</v>
      </c>
    </row>
    <row r="28" spans="1:14" ht="15.75" customHeight="1" x14ac:dyDescent="0.25">
      <c r="A28" s="17">
        <v>6</v>
      </c>
      <c r="B28" s="13">
        <v>218</v>
      </c>
      <c r="C28" s="15">
        <v>13.37</v>
      </c>
      <c r="D28" s="13">
        <v>283</v>
      </c>
      <c r="E28" s="15">
        <v>17.38</v>
      </c>
      <c r="F28" s="13">
        <v>264</v>
      </c>
      <c r="G28" s="15">
        <v>16.239999999999998</v>
      </c>
      <c r="I28" t="s">
        <v>152</v>
      </c>
      <c r="J28" s="66">
        <v>1626</v>
      </c>
      <c r="K28">
        <v>5.4145139999999996</v>
      </c>
      <c r="L28">
        <v>1.611615</v>
      </c>
      <c r="M28">
        <v>1</v>
      </c>
      <c r="N28">
        <v>7</v>
      </c>
    </row>
    <row r="29" spans="1:14" ht="15.75" customHeight="1" x14ac:dyDescent="0.25">
      <c r="A29" s="17">
        <v>7</v>
      </c>
      <c r="B29" s="13">
        <v>945</v>
      </c>
      <c r="C29" s="15">
        <v>57.94</v>
      </c>
      <c r="D29" s="13">
        <v>899</v>
      </c>
      <c r="E29" s="15">
        <v>55.22</v>
      </c>
      <c r="F29" s="13">
        <v>601</v>
      </c>
      <c r="G29" s="15">
        <v>36.96</v>
      </c>
    </row>
    <row r="30" spans="1:14" ht="15.75" customHeight="1" x14ac:dyDescent="0.25">
      <c r="A30" s="17"/>
      <c r="B30" s="13"/>
      <c r="C30" s="15"/>
      <c r="D30" s="13"/>
      <c r="E30" s="15"/>
      <c r="F30" s="13"/>
      <c r="G30" s="15"/>
    </row>
    <row r="31" spans="1:14" ht="15.75" customHeight="1" x14ac:dyDescent="0.25">
      <c r="A31" s="22" t="s">
        <v>133</v>
      </c>
      <c r="B31" s="28">
        <v>1631</v>
      </c>
      <c r="C31" s="26">
        <v>100</v>
      </c>
      <c r="D31" s="28">
        <v>1628</v>
      </c>
      <c r="E31" s="26">
        <v>100</v>
      </c>
      <c r="F31" s="28">
        <v>1626</v>
      </c>
      <c r="G31" s="26">
        <v>100</v>
      </c>
    </row>
    <row r="32" spans="1:14" ht="15.75" customHeight="1" x14ac:dyDescent="0.25"/>
    <row r="33" spans="1:4" ht="15.75" customHeight="1" x14ac:dyDescent="0.25"/>
    <row r="34" spans="1:4" ht="15.75" customHeight="1" x14ac:dyDescent="0.25"/>
    <row r="35" spans="1:4" ht="15.75" customHeight="1" x14ac:dyDescent="0.25">
      <c r="A35" s="210" t="s">
        <v>135</v>
      </c>
    </row>
    <row r="36" spans="1:4" ht="15.75" customHeight="1" x14ac:dyDescent="0.25">
      <c r="A36" s="210" t="s">
        <v>136</v>
      </c>
    </row>
    <row r="37" spans="1:4" ht="15.75" customHeight="1" x14ac:dyDescent="0.25"/>
    <row r="38" spans="1:4" ht="33.75" customHeight="1" x14ac:dyDescent="0.25">
      <c r="B38" s="62" t="s">
        <v>138</v>
      </c>
      <c r="C38" s="62" t="s">
        <v>140</v>
      </c>
      <c r="D38" s="62" t="s">
        <v>142</v>
      </c>
    </row>
    <row r="39" spans="1:4" ht="15.75" customHeight="1" x14ac:dyDescent="0.25">
      <c r="A39" s="198" t="s">
        <v>437</v>
      </c>
      <c r="B39" s="13">
        <v>42</v>
      </c>
      <c r="C39" s="13">
        <v>28</v>
      </c>
      <c r="D39" s="13">
        <v>50</v>
      </c>
    </row>
    <row r="40" spans="1:4" ht="15.75" customHeight="1" x14ac:dyDescent="0.25">
      <c r="A40" s="17">
        <v>2</v>
      </c>
      <c r="B40" s="13">
        <v>34</v>
      </c>
      <c r="C40" s="13">
        <v>20</v>
      </c>
      <c r="D40" s="13">
        <v>42</v>
      </c>
    </row>
    <row r="41" spans="1:4" ht="15.75" customHeight="1" x14ac:dyDescent="0.25">
      <c r="A41" s="17">
        <v>3</v>
      </c>
      <c r="B41" s="13">
        <v>85</v>
      </c>
      <c r="C41" s="13">
        <v>48</v>
      </c>
      <c r="D41" s="13">
        <v>94</v>
      </c>
    </row>
    <row r="42" spans="1:4" ht="15.75" customHeight="1" x14ac:dyDescent="0.25">
      <c r="A42" s="17">
        <v>4</v>
      </c>
      <c r="B42" s="13">
        <v>115</v>
      </c>
      <c r="C42" s="13">
        <v>150</v>
      </c>
      <c r="D42" s="13">
        <v>278</v>
      </c>
    </row>
    <row r="43" spans="1:4" ht="15.75" customHeight="1" x14ac:dyDescent="0.25">
      <c r="A43" s="17">
        <v>5</v>
      </c>
      <c r="B43" s="13">
        <v>192</v>
      </c>
      <c r="C43" s="13">
        <v>200</v>
      </c>
      <c r="D43" s="13">
        <v>297</v>
      </c>
    </row>
    <row r="44" spans="1:4" ht="15.75" customHeight="1" x14ac:dyDescent="0.25">
      <c r="A44" s="17">
        <v>6</v>
      </c>
      <c r="B44" s="13">
        <v>218</v>
      </c>
      <c r="C44" s="13">
        <v>283</v>
      </c>
      <c r="D44" s="13">
        <v>264</v>
      </c>
    </row>
    <row r="45" spans="1:4" ht="15.75" customHeight="1" x14ac:dyDescent="0.25">
      <c r="A45" s="198" t="s">
        <v>438</v>
      </c>
      <c r="B45" s="13">
        <v>945</v>
      </c>
      <c r="C45" s="13">
        <v>899</v>
      </c>
      <c r="D45" s="13">
        <v>601</v>
      </c>
    </row>
    <row r="46" spans="1:4" ht="15.75" customHeight="1" x14ac:dyDescent="0.25">
      <c r="A46" s="22" t="s">
        <v>133</v>
      </c>
      <c r="B46" s="28">
        <v>1631</v>
      </c>
      <c r="C46" s="28">
        <v>1628</v>
      </c>
      <c r="D46" s="28">
        <v>1626</v>
      </c>
    </row>
    <row r="47" spans="1:4" ht="15.75" customHeight="1" x14ac:dyDescent="0.25"/>
    <row r="48" spans="1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6">
    <mergeCell ref="B4:C4"/>
    <mergeCell ref="D4:E4"/>
    <mergeCell ref="F4:G4"/>
    <mergeCell ref="B21:C21"/>
    <mergeCell ref="D21:E21"/>
    <mergeCell ref="F21:G21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workbookViewId="0">
      <selection activeCell="H12" sqref="H12:J20"/>
    </sheetView>
  </sheetViews>
  <sheetFormatPr defaultColWidth="14.42578125" defaultRowHeight="15" customHeight="1" x14ac:dyDescent="0.25"/>
  <cols>
    <col min="1" max="7" width="8.7109375" customWidth="1"/>
    <col min="8" max="8" width="20.28515625" customWidth="1"/>
    <col min="9" max="26" width="8.7109375" customWidth="1"/>
  </cols>
  <sheetData>
    <row r="1" spans="1:16" x14ac:dyDescent="0.25">
      <c r="A1" t="s">
        <v>154</v>
      </c>
    </row>
    <row r="3" spans="1:16" x14ac:dyDescent="0.25">
      <c r="A3" s="55" t="s">
        <v>156</v>
      </c>
      <c r="B3" t="s">
        <v>157</v>
      </c>
      <c r="I3" s="55" t="s">
        <v>158</v>
      </c>
      <c r="N3" s="55" t="s">
        <v>159</v>
      </c>
    </row>
    <row r="4" spans="1:16" x14ac:dyDescent="0.25">
      <c r="A4" s="55"/>
      <c r="J4" s="6" t="s">
        <v>8</v>
      </c>
      <c r="K4" s="9" t="s">
        <v>10</v>
      </c>
      <c r="O4" s="46" t="s">
        <v>8</v>
      </c>
      <c r="P4" s="47" t="s">
        <v>10</v>
      </c>
    </row>
    <row r="5" spans="1:16" x14ac:dyDescent="0.25">
      <c r="A5" s="5" t="s">
        <v>81</v>
      </c>
      <c r="B5" s="5" t="s">
        <v>82</v>
      </c>
      <c r="C5" s="5" t="s">
        <v>83</v>
      </c>
      <c r="D5" s="5" t="s">
        <v>84</v>
      </c>
      <c r="E5" s="5" t="s">
        <v>85</v>
      </c>
      <c r="F5" s="5" t="s">
        <v>86</v>
      </c>
      <c r="I5" s="11" t="s">
        <v>166</v>
      </c>
      <c r="J5" s="49">
        <v>185</v>
      </c>
      <c r="K5" s="9">
        <v>11.34</v>
      </c>
      <c r="N5" s="11" t="s">
        <v>167</v>
      </c>
      <c r="O5" s="68">
        <v>1482</v>
      </c>
      <c r="P5" s="15">
        <v>90.81</v>
      </c>
    </row>
    <row r="6" spans="1:16" x14ac:dyDescent="0.25">
      <c r="A6" s="5" t="s">
        <v>156</v>
      </c>
      <c r="B6" s="69">
        <v>1525</v>
      </c>
      <c r="C6" s="5">
        <v>21.281970000000001</v>
      </c>
      <c r="D6" s="5">
        <v>3.4956619999999998</v>
      </c>
      <c r="E6" s="5">
        <v>16</v>
      </c>
      <c r="F6" s="5">
        <v>58</v>
      </c>
      <c r="I6" s="22" t="s">
        <v>172</v>
      </c>
      <c r="J6" s="51">
        <v>1446</v>
      </c>
      <c r="K6" s="26">
        <v>88.66</v>
      </c>
      <c r="N6" s="17" t="s">
        <v>173</v>
      </c>
      <c r="O6" s="13">
        <v>138</v>
      </c>
      <c r="P6" s="15">
        <v>8.4600000000000009</v>
      </c>
    </row>
    <row r="7" spans="1:16" x14ac:dyDescent="0.25">
      <c r="N7" s="17" t="s">
        <v>174</v>
      </c>
      <c r="O7" s="13">
        <v>12</v>
      </c>
      <c r="P7" s="15">
        <v>0.74</v>
      </c>
    </row>
    <row r="8" spans="1:16" x14ac:dyDescent="0.25">
      <c r="N8" s="17"/>
      <c r="O8" s="13"/>
      <c r="P8" s="15"/>
    </row>
    <row r="9" spans="1:16" x14ac:dyDescent="0.25">
      <c r="N9" s="22" t="s">
        <v>35</v>
      </c>
      <c r="O9" s="28">
        <v>1632</v>
      </c>
      <c r="P9" s="26">
        <v>100</v>
      </c>
    </row>
    <row r="12" spans="1:16" x14ac:dyDescent="0.25">
      <c r="A12" s="55" t="s">
        <v>175</v>
      </c>
      <c r="H12" s="55" t="s">
        <v>176</v>
      </c>
    </row>
    <row r="13" spans="1:16" x14ac:dyDescent="0.25">
      <c r="B13" s="46" t="s">
        <v>8</v>
      </c>
      <c r="C13" s="47" t="s">
        <v>10</v>
      </c>
      <c r="I13" s="46" t="s">
        <v>8</v>
      </c>
      <c r="J13" s="47" t="s">
        <v>10</v>
      </c>
    </row>
    <row r="14" spans="1:16" x14ac:dyDescent="0.25">
      <c r="A14" s="11" t="s">
        <v>177</v>
      </c>
      <c r="B14" s="39">
        <v>1329</v>
      </c>
      <c r="C14" s="9">
        <v>94.06</v>
      </c>
      <c r="H14" s="11" t="s">
        <v>178</v>
      </c>
      <c r="I14" s="13">
        <v>22</v>
      </c>
      <c r="J14" s="15">
        <v>1.35</v>
      </c>
    </row>
    <row r="15" spans="1:16" x14ac:dyDescent="0.25">
      <c r="A15" s="17" t="s">
        <v>179</v>
      </c>
      <c r="B15" s="13">
        <v>18</v>
      </c>
      <c r="C15" s="15">
        <v>1.27</v>
      </c>
      <c r="H15" s="17" t="s">
        <v>180</v>
      </c>
      <c r="I15" s="13">
        <v>2</v>
      </c>
      <c r="J15" s="15">
        <v>0.12</v>
      </c>
    </row>
    <row r="16" spans="1:16" x14ac:dyDescent="0.25">
      <c r="A16" s="17" t="s">
        <v>181</v>
      </c>
      <c r="B16" s="13">
        <v>25</v>
      </c>
      <c r="C16" s="15">
        <v>1.77</v>
      </c>
      <c r="H16" s="17" t="s">
        <v>182</v>
      </c>
      <c r="I16" s="68">
        <v>1597</v>
      </c>
      <c r="J16" s="15">
        <v>97.98</v>
      </c>
    </row>
    <row r="17" spans="1:10" x14ac:dyDescent="0.25">
      <c r="A17" s="17" t="s">
        <v>183</v>
      </c>
      <c r="B17" s="13">
        <v>5</v>
      </c>
      <c r="C17" s="15">
        <v>0.35</v>
      </c>
      <c r="H17" s="17" t="s">
        <v>184</v>
      </c>
      <c r="I17" s="13">
        <v>1</v>
      </c>
      <c r="J17" s="15">
        <v>0.06</v>
      </c>
    </row>
    <row r="18" spans="1:10" x14ac:dyDescent="0.25">
      <c r="A18" s="17" t="s">
        <v>185</v>
      </c>
      <c r="B18" s="13">
        <v>7</v>
      </c>
      <c r="C18" s="15">
        <v>0.5</v>
      </c>
      <c r="H18" s="17" t="s">
        <v>186</v>
      </c>
      <c r="I18" s="13">
        <v>8</v>
      </c>
      <c r="J18" s="15">
        <v>0.49</v>
      </c>
    </row>
    <row r="19" spans="1:10" x14ac:dyDescent="0.25">
      <c r="A19" s="17" t="s">
        <v>187</v>
      </c>
      <c r="B19" s="13">
        <v>5</v>
      </c>
      <c r="C19" s="15">
        <v>0.35</v>
      </c>
      <c r="H19" s="17"/>
      <c r="I19" s="13"/>
      <c r="J19" s="15"/>
    </row>
    <row r="20" spans="1:10" x14ac:dyDescent="0.25">
      <c r="A20" s="17" t="s">
        <v>33</v>
      </c>
      <c r="B20" s="13">
        <v>24</v>
      </c>
      <c r="C20" s="15">
        <v>1.7</v>
      </c>
      <c r="H20" s="22" t="s">
        <v>35</v>
      </c>
      <c r="I20" s="28">
        <v>1630</v>
      </c>
      <c r="J20" s="26">
        <v>100</v>
      </c>
    </row>
    <row r="21" spans="1:10" ht="15.75" customHeight="1" x14ac:dyDescent="0.25">
      <c r="A21" s="17"/>
      <c r="B21" s="13"/>
      <c r="C21" s="15"/>
    </row>
    <row r="22" spans="1:10" ht="15.75" customHeight="1" x14ac:dyDescent="0.25">
      <c r="A22" s="22" t="s">
        <v>35</v>
      </c>
      <c r="B22" s="28">
        <v>1413</v>
      </c>
      <c r="C22" s="26">
        <v>100</v>
      </c>
    </row>
    <row r="23" spans="1:10" ht="15.75" customHeight="1" x14ac:dyDescent="0.25"/>
    <row r="24" spans="1:10" ht="15.75" customHeight="1" x14ac:dyDescent="0.25">
      <c r="A24" s="55" t="s">
        <v>175</v>
      </c>
    </row>
    <row r="25" spans="1:10" ht="15.75" customHeight="1" x14ac:dyDescent="0.25">
      <c r="B25" s="47" t="s">
        <v>10</v>
      </c>
    </row>
    <row r="26" spans="1:10" ht="15.75" customHeight="1" x14ac:dyDescent="0.25">
      <c r="A26" s="11" t="s">
        <v>177</v>
      </c>
      <c r="B26" s="9">
        <v>94.06</v>
      </c>
    </row>
    <row r="27" spans="1:10" ht="15.75" customHeight="1" x14ac:dyDescent="0.25">
      <c r="A27" s="17" t="s">
        <v>179</v>
      </c>
      <c r="B27" s="15">
        <v>1.27</v>
      </c>
    </row>
    <row r="28" spans="1:10" ht="15.75" customHeight="1" x14ac:dyDescent="0.25">
      <c r="A28" s="17" t="s">
        <v>181</v>
      </c>
      <c r="B28" s="15">
        <v>1.77</v>
      </c>
    </row>
    <row r="29" spans="1:10" ht="15.75" customHeight="1" x14ac:dyDescent="0.25">
      <c r="A29" s="17" t="s">
        <v>183</v>
      </c>
      <c r="B29" s="15">
        <v>0.35</v>
      </c>
    </row>
    <row r="30" spans="1:10" ht="15.75" customHeight="1" x14ac:dyDescent="0.25">
      <c r="A30" s="17" t="s">
        <v>185</v>
      </c>
      <c r="B30" s="15">
        <v>0.5</v>
      </c>
    </row>
    <row r="31" spans="1:10" ht="15.75" customHeight="1" x14ac:dyDescent="0.25">
      <c r="A31" s="17" t="s">
        <v>187</v>
      </c>
      <c r="B31" s="15">
        <v>0.35</v>
      </c>
    </row>
    <row r="32" spans="1:10" ht="15.75" customHeight="1" x14ac:dyDescent="0.25">
      <c r="A32" s="17" t="s">
        <v>33</v>
      </c>
      <c r="B32" s="15">
        <v>1.7</v>
      </c>
    </row>
    <row r="33" spans="1:2" ht="15.75" customHeight="1" x14ac:dyDescent="0.25">
      <c r="A33" s="17"/>
      <c r="B33" s="15"/>
    </row>
    <row r="34" spans="1:2" ht="15.75" customHeight="1" x14ac:dyDescent="0.25">
      <c r="A34" s="22" t="s">
        <v>35</v>
      </c>
      <c r="B34" s="26">
        <v>100</v>
      </c>
    </row>
    <row r="35" spans="1:2" ht="15.75" customHeight="1" x14ac:dyDescent="0.25"/>
    <row r="36" spans="1:2" ht="15.75" customHeight="1" x14ac:dyDescent="0.25"/>
    <row r="37" spans="1:2" ht="15.75" customHeight="1" x14ac:dyDescent="0.25"/>
    <row r="38" spans="1:2" ht="15.75" customHeight="1" x14ac:dyDescent="0.25"/>
    <row r="39" spans="1:2" ht="15.75" customHeight="1" x14ac:dyDescent="0.25"/>
    <row r="40" spans="1:2" ht="15.75" customHeight="1" x14ac:dyDescent="0.25"/>
    <row r="41" spans="1:2" ht="15.75" customHeight="1" x14ac:dyDescent="0.25"/>
    <row r="42" spans="1:2" ht="15.75" customHeight="1" x14ac:dyDescent="0.25"/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14.85546875" customWidth="1"/>
    <col min="2" max="4" width="8.7109375" customWidth="1"/>
    <col min="5" max="5" width="19" customWidth="1"/>
    <col min="6" max="14" width="8.7109375" customWidth="1"/>
    <col min="15" max="15" width="60.85546875" customWidth="1"/>
    <col min="16" max="17" width="8.5703125" customWidth="1"/>
    <col min="18" max="19" width="8.7109375" customWidth="1"/>
    <col min="20" max="20" width="59" customWidth="1"/>
    <col min="21" max="26" width="8.7109375" customWidth="1"/>
  </cols>
  <sheetData>
    <row r="1" spans="1:21" x14ac:dyDescent="0.25">
      <c r="A1" s="67" t="s">
        <v>155</v>
      </c>
    </row>
    <row r="2" spans="1:21" x14ac:dyDescent="0.25">
      <c r="O2" t="s">
        <v>160</v>
      </c>
      <c r="T2" t="s">
        <v>161</v>
      </c>
    </row>
    <row r="3" spans="1:21" x14ac:dyDescent="0.25">
      <c r="A3" t="s">
        <v>162</v>
      </c>
      <c r="E3" t="s">
        <v>163</v>
      </c>
      <c r="I3" t="s">
        <v>164</v>
      </c>
    </row>
    <row r="5" spans="1:21" ht="43.5" customHeight="1" x14ac:dyDescent="0.25">
      <c r="A5" s="180" t="s">
        <v>165</v>
      </c>
      <c r="B5" s="174"/>
      <c r="C5" s="174"/>
      <c r="E5" s="180" t="s">
        <v>168</v>
      </c>
      <c r="F5" s="174"/>
      <c r="G5" s="174"/>
      <c r="I5" s="180" t="s">
        <v>169</v>
      </c>
      <c r="J5" s="174"/>
      <c r="K5" s="174"/>
      <c r="O5" s="180" t="s">
        <v>170</v>
      </c>
      <c r="P5" s="174"/>
      <c r="Q5" s="174"/>
      <c r="T5" s="179" t="s">
        <v>171</v>
      </c>
      <c r="U5" s="170"/>
    </row>
    <row r="6" spans="1:21" x14ac:dyDescent="0.25">
      <c r="B6" s="70" t="s">
        <v>8</v>
      </c>
      <c r="C6" s="71" t="s">
        <v>10</v>
      </c>
      <c r="F6" s="2" t="s">
        <v>8</v>
      </c>
      <c r="G6" s="72" t="s">
        <v>10</v>
      </c>
      <c r="J6" s="46" t="s">
        <v>8</v>
      </c>
      <c r="K6" s="47" t="s">
        <v>10</v>
      </c>
      <c r="P6" s="73" t="s">
        <v>8</v>
      </c>
      <c r="Q6" s="74" t="s">
        <v>10</v>
      </c>
      <c r="T6" s="11" t="s">
        <v>188</v>
      </c>
      <c r="U6" s="11">
        <v>92</v>
      </c>
    </row>
    <row r="7" spans="1:21" x14ac:dyDescent="0.25">
      <c r="A7" s="75" t="s">
        <v>189</v>
      </c>
      <c r="B7" s="31">
        <v>48</v>
      </c>
      <c r="C7" s="33">
        <v>14.41</v>
      </c>
      <c r="E7" s="11" t="s">
        <v>50</v>
      </c>
      <c r="F7" s="13">
        <v>85</v>
      </c>
      <c r="G7" s="15">
        <v>24.85</v>
      </c>
      <c r="I7" s="11" t="s">
        <v>50</v>
      </c>
      <c r="J7" s="6">
        <v>267</v>
      </c>
      <c r="K7" s="9">
        <v>77.84</v>
      </c>
      <c r="O7" s="11" t="s">
        <v>190</v>
      </c>
      <c r="P7" s="31">
        <v>66</v>
      </c>
      <c r="Q7" s="33">
        <v>20.12</v>
      </c>
      <c r="T7" s="17" t="s">
        <v>191</v>
      </c>
      <c r="U7" s="17">
        <v>88</v>
      </c>
    </row>
    <row r="8" spans="1:21" x14ac:dyDescent="0.25">
      <c r="A8" s="17" t="s">
        <v>192</v>
      </c>
      <c r="B8" s="36">
        <v>71</v>
      </c>
      <c r="C8" s="37">
        <v>21.32</v>
      </c>
      <c r="E8" s="17" t="s">
        <v>51</v>
      </c>
      <c r="F8" s="13">
        <v>80</v>
      </c>
      <c r="G8" s="15">
        <v>23.39</v>
      </c>
      <c r="I8" s="17" t="s">
        <v>51</v>
      </c>
      <c r="J8" s="13">
        <v>76</v>
      </c>
      <c r="K8" s="15">
        <v>22.16</v>
      </c>
      <c r="O8" s="17" t="s">
        <v>193</v>
      </c>
      <c r="P8" s="36">
        <v>14</v>
      </c>
      <c r="Q8" s="37">
        <v>4.2699999999999996</v>
      </c>
      <c r="T8" s="17" t="s">
        <v>194</v>
      </c>
      <c r="U8" s="17">
        <v>80</v>
      </c>
    </row>
    <row r="9" spans="1:21" x14ac:dyDescent="0.25">
      <c r="A9" s="17" t="s">
        <v>195</v>
      </c>
      <c r="B9" s="36">
        <v>64</v>
      </c>
      <c r="C9" s="37">
        <v>19.22</v>
      </c>
      <c r="E9" s="17" t="s">
        <v>196</v>
      </c>
      <c r="F9" s="13">
        <v>177</v>
      </c>
      <c r="G9" s="15">
        <v>51.75</v>
      </c>
      <c r="I9" s="17"/>
      <c r="J9" s="13"/>
      <c r="K9" s="15"/>
      <c r="O9" s="17" t="s">
        <v>197</v>
      </c>
      <c r="P9" s="36">
        <v>1</v>
      </c>
      <c r="Q9" s="37">
        <v>0.3</v>
      </c>
      <c r="T9" s="17" t="s">
        <v>198</v>
      </c>
      <c r="U9" s="17">
        <v>28</v>
      </c>
    </row>
    <row r="10" spans="1:21" x14ac:dyDescent="0.25">
      <c r="A10" s="17" t="s">
        <v>199</v>
      </c>
      <c r="B10" s="36">
        <v>150</v>
      </c>
      <c r="C10" s="37">
        <v>45.05</v>
      </c>
      <c r="E10" s="17"/>
      <c r="F10" s="13"/>
      <c r="G10" s="15"/>
      <c r="I10" s="22" t="s">
        <v>35</v>
      </c>
      <c r="J10" s="24">
        <v>343</v>
      </c>
      <c r="K10" s="26">
        <v>100</v>
      </c>
      <c r="O10" s="17" t="s">
        <v>200</v>
      </c>
      <c r="P10" s="36">
        <v>25</v>
      </c>
      <c r="Q10" s="37">
        <v>7.62</v>
      </c>
      <c r="T10" s="17" t="s">
        <v>201</v>
      </c>
      <c r="U10" s="17">
        <v>20</v>
      </c>
    </row>
    <row r="11" spans="1:21" x14ac:dyDescent="0.25">
      <c r="A11" s="17"/>
      <c r="B11" s="36"/>
      <c r="C11" s="37"/>
      <c r="E11" s="22" t="s">
        <v>35</v>
      </c>
      <c r="F11" s="24">
        <v>342</v>
      </c>
      <c r="G11" s="26">
        <v>100</v>
      </c>
      <c r="O11" s="17" t="s">
        <v>202</v>
      </c>
      <c r="P11" s="36">
        <v>15</v>
      </c>
      <c r="Q11" s="37">
        <v>4.57</v>
      </c>
      <c r="T11" s="17" t="s">
        <v>203</v>
      </c>
      <c r="U11" s="17">
        <v>28</v>
      </c>
    </row>
    <row r="12" spans="1:21" x14ac:dyDescent="0.25">
      <c r="A12" s="22" t="s">
        <v>35</v>
      </c>
      <c r="B12" s="40">
        <v>333</v>
      </c>
      <c r="C12" s="42">
        <v>100</v>
      </c>
      <c r="O12" s="17" t="s">
        <v>204</v>
      </c>
      <c r="P12" s="36">
        <v>29</v>
      </c>
      <c r="Q12" s="37">
        <v>8.84</v>
      </c>
      <c r="T12" s="17" t="s">
        <v>205</v>
      </c>
      <c r="U12" s="17">
        <v>27</v>
      </c>
    </row>
    <row r="13" spans="1:21" x14ac:dyDescent="0.25">
      <c r="O13" s="17" t="s">
        <v>206</v>
      </c>
      <c r="P13" s="36">
        <v>22</v>
      </c>
      <c r="Q13" s="37">
        <v>6.71</v>
      </c>
      <c r="T13" s="17" t="s">
        <v>207</v>
      </c>
      <c r="U13" s="17">
        <v>7</v>
      </c>
    </row>
    <row r="14" spans="1:21" x14ac:dyDescent="0.25">
      <c r="O14" s="17" t="s">
        <v>208</v>
      </c>
      <c r="P14" s="36">
        <v>27</v>
      </c>
      <c r="Q14" s="37">
        <v>8.23</v>
      </c>
      <c r="T14" s="17" t="s">
        <v>209</v>
      </c>
      <c r="U14" s="17">
        <v>9</v>
      </c>
    </row>
    <row r="15" spans="1:21" x14ac:dyDescent="0.25">
      <c r="O15" s="17" t="s">
        <v>210</v>
      </c>
      <c r="P15" s="36">
        <v>7</v>
      </c>
      <c r="Q15" s="37">
        <v>2.13</v>
      </c>
      <c r="T15" s="17" t="s">
        <v>211</v>
      </c>
      <c r="U15" s="17">
        <v>35</v>
      </c>
    </row>
    <row r="16" spans="1:21" x14ac:dyDescent="0.25">
      <c r="O16" s="17" t="s">
        <v>212</v>
      </c>
      <c r="P16" s="36">
        <v>16</v>
      </c>
      <c r="Q16" s="37">
        <v>4.88</v>
      </c>
      <c r="T16" s="22" t="s">
        <v>213</v>
      </c>
      <c r="U16" s="22">
        <v>163</v>
      </c>
    </row>
    <row r="17" spans="1:17" x14ac:dyDescent="0.25">
      <c r="O17" s="17" t="s">
        <v>214</v>
      </c>
      <c r="P17" s="36">
        <v>29</v>
      </c>
      <c r="Q17" s="37">
        <v>8.84</v>
      </c>
    </row>
    <row r="18" spans="1:17" x14ac:dyDescent="0.25">
      <c r="O18" s="17" t="s">
        <v>215</v>
      </c>
      <c r="P18" s="36">
        <v>1</v>
      </c>
      <c r="Q18" s="37">
        <v>0.3</v>
      </c>
    </row>
    <row r="19" spans="1:17" x14ac:dyDescent="0.25">
      <c r="O19" s="17" t="s">
        <v>33</v>
      </c>
      <c r="P19" s="36">
        <v>76</v>
      </c>
      <c r="Q19" s="37">
        <v>23.17</v>
      </c>
    </row>
    <row r="20" spans="1:17" x14ac:dyDescent="0.25">
      <c r="O20" s="17"/>
      <c r="P20" s="36"/>
      <c r="Q20" s="37"/>
    </row>
    <row r="21" spans="1:17" ht="15.75" customHeight="1" x14ac:dyDescent="0.25">
      <c r="O21" s="22" t="s">
        <v>35</v>
      </c>
      <c r="P21" s="40">
        <v>328</v>
      </c>
      <c r="Q21" s="42">
        <v>100</v>
      </c>
    </row>
    <row r="22" spans="1:17" ht="15" customHeight="1" x14ac:dyDescent="0.25">
      <c r="A22" s="55"/>
    </row>
    <row r="24" spans="1:17" ht="39.75" customHeight="1" x14ac:dyDescent="0.25">
      <c r="A24" s="180"/>
      <c r="B24" s="174"/>
      <c r="C24" s="174"/>
      <c r="E24" s="180"/>
      <c r="F24" s="174"/>
      <c r="G24" s="174"/>
    </row>
    <row r="26" spans="1:17" ht="15" customHeight="1" x14ac:dyDescent="0.25">
      <c r="A26" s="76"/>
    </row>
    <row r="27" spans="1:17" ht="15.75" customHeight="1" x14ac:dyDescent="0.25">
      <c r="A27" s="77"/>
    </row>
    <row r="28" spans="1:17" ht="15" customHeight="1" x14ac:dyDescent="0.25">
      <c r="A28" s="76"/>
    </row>
    <row r="29" spans="1:17" ht="15.75" customHeight="1" x14ac:dyDescent="0.25">
      <c r="A29" s="77"/>
    </row>
    <row r="30" spans="1:17" ht="15.75" customHeight="1" x14ac:dyDescent="0.25">
      <c r="A30" s="76"/>
    </row>
    <row r="31" spans="1:17" ht="15.75" customHeight="1" x14ac:dyDescent="0.25">
      <c r="A31" s="77"/>
    </row>
    <row r="32" spans="1:17" ht="15.75" customHeight="1" x14ac:dyDescent="0.25">
      <c r="A32" s="77"/>
    </row>
    <row r="33" spans="1:26" ht="15.75" customHeight="1" x14ac:dyDescent="0.25"/>
    <row r="34" spans="1:26" ht="15.75" customHeight="1" x14ac:dyDescent="0.25"/>
    <row r="35" spans="1:26" ht="15.75" customHeight="1" x14ac:dyDescent="0.25"/>
    <row r="36" spans="1:26" ht="15.75" customHeight="1" x14ac:dyDescent="0.25"/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>
      <c r="T45" s="55"/>
      <c r="U45" s="55"/>
    </row>
    <row r="46" spans="1:26" ht="15.75" customHeight="1" x14ac:dyDescent="0.25">
      <c r="A46" s="55" t="s">
        <v>216</v>
      </c>
      <c r="B46" s="55" t="s">
        <v>217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S46" s="55"/>
      <c r="T46" s="55"/>
      <c r="U46" s="55"/>
      <c r="V46" s="55"/>
      <c r="W46" s="55"/>
      <c r="X46" s="55"/>
      <c r="Y46" s="55"/>
      <c r="Z46" s="55"/>
    </row>
    <row r="47" spans="1:26" ht="15.75" customHeight="1" x14ac:dyDescent="0.25">
      <c r="A47" s="55" t="s">
        <v>218</v>
      </c>
      <c r="B47" s="55"/>
      <c r="C47" s="55"/>
      <c r="D47" s="55"/>
      <c r="E47" s="55"/>
      <c r="F47" s="55"/>
      <c r="G47" s="55" t="s">
        <v>219</v>
      </c>
      <c r="H47" s="55"/>
      <c r="I47" s="55"/>
      <c r="J47" s="55"/>
      <c r="K47" s="55"/>
      <c r="L47" s="55"/>
      <c r="M47" s="55"/>
      <c r="N47" s="55" t="s">
        <v>220</v>
      </c>
      <c r="O47" s="55"/>
      <c r="P47" s="55"/>
      <c r="Q47" s="55"/>
      <c r="R47" s="55"/>
      <c r="S47" s="55"/>
      <c r="V47" s="55"/>
      <c r="W47" s="55"/>
      <c r="X47" s="55"/>
      <c r="Y47" s="55"/>
      <c r="Z47" s="55"/>
    </row>
    <row r="48" spans="1:26" ht="15.75" customHeight="1" x14ac:dyDescent="0.25">
      <c r="B48" t="s">
        <v>42</v>
      </c>
      <c r="C48" t="s">
        <v>10</v>
      </c>
      <c r="E48" t="s">
        <v>221</v>
      </c>
      <c r="H48" t="s">
        <v>8</v>
      </c>
      <c r="I48" t="s">
        <v>10</v>
      </c>
      <c r="J48" t="s">
        <v>221</v>
      </c>
      <c r="N48" t="s">
        <v>222</v>
      </c>
      <c r="O48" s="55"/>
      <c r="P48" s="55"/>
      <c r="Q48" s="55"/>
      <c r="R48" s="55"/>
    </row>
    <row r="49" spans="1:17" ht="15.75" customHeight="1" x14ac:dyDescent="0.25">
      <c r="G49" s="78">
        <v>0</v>
      </c>
      <c r="H49">
        <v>51</v>
      </c>
      <c r="I49">
        <v>40.799999999999997</v>
      </c>
      <c r="J49">
        <v>40.799999999999997</v>
      </c>
      <c r="P49" t="s">
        <v>221</v>
      </c>
    </row>
    <row r="50" spans="1:17" ht="15.75" customHeight="1" x14ac:dyDescent="0.25">
      <c r="B50" s="78">
        <v>0</v>
      </c>
      <c r="C50">
        <v>26</v>
      </c>
      <c r="D50">
        <v>20.8</v>
      </c>
      <c r="E50">
        <v>20.8</v>
      </c>
      <c r="G50" s="78">
        <v>1</v>
      </c>
      <c r="H50">
        <v>39</v>
      </c>
      <c r="I50">
        <v>31.2</v>
      </c>
      <c r="J50">
        <v>72</v>
      </c>
      <c r="N50" s="78">
        <v>0</v>
      </c>
    </row>
    <row r="51" spans="1:17" ht="15.75" customHeight="1" x14ac:dyDescent="0.25">
      <c r="B51" s="78">
        <v>1</v>
      </c>
      <c r="C51">
        <v>46</v>
      </c>
      <c r="D51">
        <v>36.799999999999997</v>
      </c>
      <c r="E51">
        <v>57.6</v>
      </c>
      <c r="G51" s="78">
        <v>2</v>
      </c>
      <c r="H51">
        <v>23</v>
      </c>
      <c r="I51">
        <v>18.399999999999999</v>
      </c>
      <c r="J51">
        <v>90.4</v>
      </c>
      <c r="N51" s="78">
        <v>1</v>
      </c>
      <c r="O51">
        <v>70</v>
      </c>
      <c r="P51">
        <v>56.45</v>
      </c>
      <c r="Q51">
        <v>56.45</v>
      </c>
    </row>
    <row r="52" spans="1:17" ht="15.75" customHeight="1" x14ac:dyDescent="0.25">
      <c r="B52" s="78">
        <v>2</v>
      </c>
      <c r="C52">
        <v>23</v>
      </c>
      <c r="D52">
        <v>18.399999999999999</v>
      </c>
      <c r="E52">
        <v>76</v>
      </c>
      <c r="G52" s="78">
        <v>3</v>
      </c>
      <c r="H52">
        <v>5</v>
      </c>
      <c r="I52">
        <v>4</v>
      </c>
      <c r="J52">
        <v>94.4</v>
      </c>
      <c r="N52" s="78">
        <v>2</v>
      </c>
      <c r="O52">
        <v>25</v>
      </c>
      <c r="P52">
        <v>20.16</v>
      </c>
      <c r="Q52">
        <v>76.61</v>
      </c>
    </row>
    <row r="53" spans="1:17" ht="15.75" customHeight="1" x14ac:dyDescent="0.25">
      <c r="B53" s="78">
        <v>3</v>
      </c>
      <c r="C53">
        <v>10</v>
      </c>
      <c r="D53">
        <v>8</v>
      </c>
      <c r="E53">
        <v>84</v>
      </c>
      <c r="G53" s="78" t="s">
        <v>223</v>
      </c>
      <c r="H53">
        <v>7</v>
      </c>
      <c r="I53">
        <v>5.6</v>
      </c>
      <c r="J53">
        <v>100</v>
      </c>
      <c r="N53" s="78">
        <v>3</v>
      </c>
      <c r="O53">
        <v>18</v>
      </c>
      <c r="P53">
        <v>14.52</v>
      </c>
      <c r="Q53">
        <v>91.13</v>
      </c>
    </row>
    <row r="54" spans="1:17" ht="15.75" customHeight="1" x14ac:dyDescent="0.25">
      <c r="B54" t="s">
        <v>223</v>
      </c>
      <c r="C54">
        <v>20</v>
      </c>
      <c r="D54">
        <v>16</v>
      </c>
      <c r="E54">
        <v>100</v>
      </c>
      <c r="G54" s="78"/>
      <c r="N54" t="s">
        <v>223</v>
      </c>
      <c r="O54">
        <v>4</v>
      </c>
      <c r="P54">
        <v>3.23</v>
      </c>
      <c r="Q54">
        <v>94.35</v>
      </c>
    </row>
    <row r="55" spans="1:17" ht="15.75" customHeight="1" x14ac:dyDescent="0.25">
      <c r="G55" t="s">
        <v>35</v>
      </c>
      <c r="H55">
        <v>125</v>
      </c>
      <c r="I55">
        <v>100</v>
      </c>
      <c r="O55">
        <v>7</v>
      </c>
      <c r="P55">
        <v>5.65</v>
      </c>
      <c r="Q55">
        <v>100</v>
      </c>
    </row>
    <row r="56" spans="1:17" ht="15.75" customHeight="1" x14ac:dyDescent="0.25">
      <c r="B56" t="s">
        <v>35</v>
      </c>
      <c r="C56">
        <v>125</v>
      </c>
      <c r="D56">
        <v>100</v>
      </c>
      <c r="N56" t="s">
        <v>35</v>
      </c>
    </row>
    <row r="57" spans="1:17" ht="15.75" customHeight="1" x14ac:dyDescent="0.25">
      <c r="O57">
        <v>124</v>
      </c>
      <c r="P57">
        <v>100</v>
      </c>
    </row>
    <row r="58" spans="1:17" ht="15.75" customHeight="1" x14ac:dyDescent="0.25">
      <c r="A58" s="55" t="s">
        <v>224</v>
      </c>
      <c r="F58" s="79" t="s">
        <v>225</v>
      </c>
      <c r="M58" s="55" t="s">
        <v>226</v>
      </c>
    </row>
    <row r="59" spans="1:17" ht="15.75" customHeight="1" x14ac:dyDescent="0.25">
      <c r="A59" s="55" t="s">
        <v>227</v>
      </c>
      <c r="F59" s="55" t="s">
        <v>228</v>
      </c>
      <c r="M59" s="55" t="s">
        <v>229</v>
      </c>
    </row>
    <row r="60" spans="1:17" ht="15.75" customHeight="1" x14ac:dyDescent="0.25"/>
    <row r="61" spans="1:17" ht="15.75" customHeight="1" x14ac:dyDescent="0.25">
      <c r="B61" t="s">
        <v>8</v>
      </c>
      <c r="C61" t="s">
        <v>10</v>
      </c>
      <c r="D61" t="s">
        <v>230</v>
      </c>
      <c r="H61" t="s">
        <v>8</v>
      </c>
      <c r="I61" t="s">
        <v>10</v>
      </c>
      <c r="J61" t="s">
        <v>230</v>
      </c>
      <c r="N61" t="s">
        <v>8</v>
      </c>
    </row>
    <row r="62" spans="1:17" ht="15.75" customHeight="1" x14ac:dyDescent="0.25">
      <c r="A62" t="s">
        <v>231</v>
      </c>
      <c r="B62">
        <v>34</v>
      </c>
      <c r="C62">
        <v>27.2</v>
      </c>
      <c r="D62">
        <v>27.2</v>
      </c>
      <c r="G62" t="s">
        <v>232</v>
      </c>
      <c r="H62">
        <v>69</v>
      </c>
      <c r="I62">
        <v>56.1</v>
      </c>
      <c r="J62">
        <v>56.1</v>
      </c>
      <c r="M62" t="s">
        <v>233</v>
      </c>
      <c r="N62">
        <v>49</v>
      </c>
      <c r="O62" t="s">
        <v>10</v>
      </c>
      <c r="P62" t="s">
        <v>230</v>
      </c>
    </row>
    <row r="63" spans="1:17" ht="15.75" customHeight="1" x14ac:dyDescent="0.25">
      <c r="A63" t="s">
        <v>234</v>
      </c>
      <c r="B63">
        <v>3</v>
      </c>
      <c r="C63">
        <v>2.4</v>
      </c>
      <c r="D63">
        <v>29.6</v>
      </c>
      <c r="G63" t="s">
        <v>235</v>
      </c>
      <c r="H63">
        <v>14</v>
      </c>
      <c r="I63">
        <v>11.38</v>
      </c>
      <c r="J63">
        <v>67.48</v>
      </c>
      <c r="M63" t="s">
        <v>236</v>
      </c>
      <c r="N63">
        <v>39</v>
      </c>
      <c r="O63">
        <v>38.58</v>
      </c>
      <c r="P63">
        <v>38.58</v>
      </c>
    </row>
    <row r="64" spans="1:17" ht="15.75" customHeight="1" x14ac:dyDescent="0.25">
      <c r="A64" t="s">
        <v>237</v>
      </c>
      <c r="B64">
        <v>6</v>
      </c>
      <c r="C64">
        <v>4.8</v>
      </c>
      <c r="D64">
        <v>34.4</v>
      </c>
      <c r="F64" t="s">
        <v>238</v>
      </c>
      <c r="G64" t="s">
        <v>239</v>
      </c>
      <c r="H64">
        <v>40</v>
      </c>
      <c r="I64">
        <v>32.520000000000003</v>
      </c>
      <c r="J64">
        <v>100</v>
      </c>
      <c r="M64" t="s">
        <v>240</v>
      </c>
      <c r="N64">
        <v>3</v>
      </c>
      <c r="O64">
        <v>30.71</v>
      </c>
      <c r="P64">
        <v>69.290000000000006</v>
      </c>
    </row>
    <row r="65" spans="1:16" ht="15.75" customHeight="1" x14ac:dyDescent="0.25">
      <c r="A65" t="s">
        <v>241</v>
      </c>
      <c r="B65">
        <v>4</v>
      </c>
      <c r="C65">
        <v>3.2</v>
      </c>
      <c r="D65">
        <v>37.6</v>
      </c>
      <c r="M65" t="s">
        <v>242</v>
      </c>
      <c r="N65">
        <v>27</v>
      </c>
      <c r="O65">
        <v>2.36</v>
      </c>
      <c r="P65">
        <v>71.650000000000006</v>
      </c>
    </row>
    <row r="66" spans="1:16" ht="15.75" customHeight="1" x14ac:dyDescent="0.25">
      <c r="A66" t="s">
        <v>241</v>
      </c>
      <c r="B66">
        <v>3</v>
      </c>
      <c r="C66">
        <v>2.4</v>
      </c>
      <c r="D66">
        <v>40</v>
      </c>
      <c r="G66" t="s">
        <v>35</v>
      </c>
      <c r="H66">
        <v>123</v>
      </c>
      <c r="I66">
        <v>100</v>
      </c>
      <c r="M66" t="s">
        <v>247</v>
      </c>
      <c r="N66">
        <v>9</v>
      </c>
      <c r="O66">
        <v>21.26</v>
      </c>
      <c r="P66">
        <v>92.91</v>
      </c>
    </row>
    <row r="67" spans="1:16" ht="15.75" customHeight="1" x14ac:dyDescent="0.25">
      <c r="A67" t="s">
        <v>247</v>
      </c>
      <c r="B67">
        <v>75</v>
      </c>
      <c r="C67">
        <v>60</v>
      </c>
      <c r="D67">
        <v>100</v>
      </c>
      <c r="O67">
        <v>7.09</v>
      </c>
      <c r="P67">
        <v>100</v>
      </c>
    </row>
    <row r="68" spans="1:16" ht="15.75" customHeight="1" x14ac:dyDescent="0.25">
      <c r="M68" t="s">
        <v>35</v>
      </c>
      <c r="N68">
        <v>127</v>
      </c>
    </row>
    <row r="69" spans="1:16" ht="15.75" customHeight="1" x14ac:dyDescent="0.25">
      <c r="A69" t="s">
        <v>35</v>
      </c>
      <c r="B69">
        <v>125</v>
      </c>
      <c r="C69">
        <v>100</v>
      </c>
      <c r="O69">
        <v>100</v>
      </c>
    </row>
    <row r="70" spans="1:16" ht="15.75" customHeight="1" x14ac:dyDescent="0.25"/>
    <row r="71" spans="1:16" ht="15.75" customHeight="1" x14ac:dyDescent="0.25"/>
    <row r="72" spans="1:16" ht="15.75" customHeight="1" x14ac:dyDescent="0.25"/>
    <row r="73" spans="1:16" ht="15.75" customHeight="1" x14ac:dyDescent="0.25"/>
    <row r="74" spans="1:16" ht="15.75" customHeight="1" x14ac:dyDescent="0.25"/>
    <row r="75" spans="1:16" ht="15.75" customHeight="1" x14ac:dyDescent="0.25"/>
    <row r="76" spans="1:16" ht="15.75" customHeight="1" x14ac:dyDescent="0.25"/>
    <row r="77" spans="1:16" ht="15.75" customHeight="1" x14ac:dyDescent="0.25"/>
    <row r="78" spans="1:16" ht="15.75" customHeight="1" x14ac:dyDescent="0.25"/>
    <row r="79" spans="1:16" ht="15.75" customHeight="1" x14ac:dyDescent="0.25"/>
    <row r="80" spans="1:1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E24:G24"/>
    <mergeCell ref="O5:Q5"/>
    <mergeCell ref="T5:U5"/>
    <mergeCell ref="A24:C24"/>
    <mergeCell ref="A5:C5"/>
    <mergeCell ref="E5:G5"/>
    <mergeCell ref="I5:K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Q1</vt:lpstr>
      <vt:lpstr>Q2</vt:lpstr>
      <vt:lpstr>Q3</vt:lpstr>
      <vt:lpstr>Q4</vt:lpstr>
      <vt:lpstr>Sheet1</vt:lpstr>
      <vt:lpstr>Q5</vt:lpstr>
      <vt:lpstr>Q6</vt:lpstr>
      <vt:lpstr>Q7</vt:lpstr>
      <vt:lpstr>Q8a</vt:lpstr>
      <vt:lpstr>Q8b</vt:lpstr>
      <vt:lpstr>Q9.1</vt:lpstr>
      <vt:lpstr>Q9.2</vt:lpstr>
      <vt:lpstr>Q9.3</vt:lpstr>
      <vt:lpstr>Q9.5</vt:lpstr>
      <vt:lpstr>Q9.6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Roisin Lyons</dc:creator>
  <cp:lastModifiedBy>Roisin Lyons</cp:lastModifiedBy>
  <dcterms:created xsi:type="dcterms:W3CDTF">2019-03-29T11:09:55Z</dcterms:created>
  <dcterms:modified xsi:type="dcterms:W3CDTF">2019-03-29T11:09:56Z</dcterms:modified>
</cp:coreProperties>
</file>